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orret\Desktop\Pdf Internet\AAP\"/>
    </mc:Choice>
  </mc:AlternateContent>
  <xr:revisionPtr revIDLastSave="0" documentId="13_ncr:1_{FD9B2F6E-A96C-4E5B-9D21-9AF21B0EAA2D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Fiche navette 2022" sheetId="1" r:id="rId1"/>
    <sheet name="Notice " sheetId="2" r:id="rId2"/>
    <sheet name="Feuil2" sheetId="4" r:id="rId3"/>
  </sheets>
  <definedNames>
    <definedName name="Conventions">#REF!</definedName>
    <definedName name="maliste1">'Fiche navette 2022'!#REF!</definedName>
    <definedName name="maliste2">'Notice '!#REF!</definedName>
    <definedName name="modalité" localSheetId="1">'Notice '!#REF!</definedName>
    <definedName name="PRE">'Notice '!#REF!</definedName>
    <definedName name="Reporter_le___du_cofi___code_Optima">#REF!</definedName>
    <definedName name="SUBV2016">#REF!</definedName>
    <definedName name="SUBVENTION2016">#REF!</definedName>
    <definedName name="Subventions">#REF!</definedName>
  </definedNames>
  <calcPr calcId="191029"/>
</workbook>
</file>

<file path=xl/calcChain.xml><?xml version="1.0" encoding="utf-8"?>
<calcChain xmlns="http://schemas.openxmlformats.org/spreadsheetml/2006/main">
  <c r="A67" i="1" l="1"/>
  <c r="C46" i="1"/>
  <c r="D56" i="1"/>
  <c r="I42" i="1"/>
  <c r="G14" i="1"/>
  <c r="H56" i="1" l="1"/>
  <c r="A49" i="1"/>
  <c r="B57" i="1" l="1"/>
  <c r="D57" i="1" s="1"/>
  <c r="G47" i="1" l="1"/>
  <c r="D59" i="1"/>
  <c r="B59" i="1" l="1"/>
  <c r="I65" i="1" l="1"/>
  <c r="F65" i="1"/>
  <c r="F64" i="1"/>
  <c r="I66" i="1"/>
  <c r="I64" i="1"/>
  <c r="F66" i="1"/>
  <c r="A68" i="1"/>
  <c r="F67" i="1" l="1"/>
  <c r="I67" i="1"/>
  <c r="J67" i="1" l="1"/>
  <c r="J68" i="1" s="1"/>
</calcChain>
</file>

<file path=xl/sharedStrings.xml><?xml version="1.0" encoding="utf-8"?>
<sst xmlns="http://schemas.openxmlformats.org/spreadsheetml/2006/main" count="283" uniqueCount="241">
  <si>
    <t>Adresse :</t>
  </si>
  <si>
    <t>Durée totale parcours stagiaire :</t>
  </si>
  <si>
    <t>NOTICE</t>
  </si>
  <si>
    <t>Raison sociale :</t>
  </si>
  <si>
    <t xml:space="preserve">Dates de formation : </t>
  </si>
  <si>
    <t xml:space="preserve">au :  </t>
  </si>
  <si>
    <t>Bénéficiaire</t>
  </si>
  <si>
    <t>Délégation</t>
  </si>
  <si>
    <t>Enseignes engagées ou pressenties :</t>
  </si>
  <si>
    <t>Nbre de particpants :</t>
  </si>
  <si>
    <t xml:space="preserve">Heures       </t>
  </si>
  <si>
    <t>Nbre d'heures en OF :</t>
  </si>
  <si>
    <t>Cout horaire :</t>
  </si>
  <si>
    <t>Coût total :</t>
  </si>
  <si>
    <t xml:space="preserve">Session     du :  </t>
  </si>
  <si>
    <t>Nombre de bénéficaire</t>
  </si>
  <si>
    <t>Part FPSPP</t>
  </si>
  <si>
    <t>Part cofinanceur</t>
  </si>
  <si>
    <t>Taux d'intervention</t>
  </si>
  <si>
    <t>dont Heure en centre</t>
  </si>
  <si>
    <t>Nom du cofinanceur</t>
  </si>
  <si>
    <t xml:space="preserve">convention </t>
  </si>
  <si>
    <t>gré à gré</t>
  </si>
  <si>
    <t>BZH</t>
  </si>
  <si>
    <t>CVL</t>
  </si>
  <si>
    <t>HDF</t>
  </si>
  <si>
    <t>ARA</t>
  </si>
  <si>
    <t>GDE</t>
  </si>
  <si>
    <t>MODALITE FINANCIERE</t>
  </si>
  <si>
    <t xml:space="preserve">Modalités pédagogiques : </t>
  </si>
  <si>
    <t>Pré-requis  pour l'entrée en formation :</t>
  </si>
  <si>
    <r>
      <t>Modalités de positionnement :</t>
    </r>
    <r>
      <rPr>
        <i/>
        <sz val="8"/>
        <rFont val="Calibri"/>
        <family val="2"/>
        <scheme val="minor"/>
      </rPr>
      <t xml:space="preserve"> méthodes, outils…</t>
    </r>
    <r>
      <rPr>
        <b/>
        <sz val="10"/>
        <rFont val="Calibri"/>
        <family val="2"/>
        <scheme val="minor"/>
      </rPr>
      <t xml:space="preserve">
</t>
    </r>
  </si>
  <si>
    <t>Modalités d'évaluation et de bilan :</t>
  </si>
  <si>
    <t>Modalités d'accompagnement vers l'emploi :</t>
  </si>
  <si>
    <t>présentiel</t>
  </si>
  <si>
    <t>mixte</t>
  </si>
  <si>
    <t>distanciel</t>
  </si>
  <si>
    <r>
      <t xml:space="preserve">modules de formation </t>
    </r>
    <r>
      <rPr>
        <b/>
        <sz val="8"/>
        <rFont val="Calibri"/>
        <family val="2"/>
        <scheme val="minor"/>
      </rPr>
      <t>(programme)</t>
    </r>
    <r>
      <rPr>
        <b/>
        <sz val="10"/>
        <rFont val="Calibri"/>
        <family val="2"/>
        <scheme val="minor"/>
      </rPr>
      <t xml:space="preserve"> : </t>
    </r>
  </si>
  <si>
    <t xml:space="preserve">Les cellules oranges sont des cellules de calcul automatique </t>
  </si>
  <si>
    <t>BENEFICIAIRES</t>
  </si>
  <si>
    <r>
      <t xml:space="preserve">Type de cofinancement </t>
    </r>
    <r>
      <rPr>
        <sz val="8"/>
        <color rgb="FFFF0000"/>
        <rFont val="Calibri"/>
        <family val="2"/>
        <scheme val="minor"/>
      </rPr>
      <t>(liste déroulante)</t>
    </r>
  </si>
  <si>
    <t>unitaire</t>
  </si>
  <si>
    <t>groupe</t>
  </si>
  <si>
    <r>
      <t xml:space="preserve">Heures </t>
    </r>
    <r>
      <rPr>
        <i/>
        <sz val="8"/>
        <rFont val="Calibri"/>
        <family val="2"/>
      </rPr>
      <t>(Période d'Application en Entreprise)</t>
    </r>
  </si>
  <si>
    <t>Type de POEC</t>
  </si>
  <si>
    <t>Interlocuteur Forco interne</t>
  </si>
  <si>
    <t>Cellule Bleue a completer, cellule verte à completer par liste et cellule orange calcul auotmatique</t>
  </si>
  <si>
    <t>Nombre de session</t>
  </si>
  <si>
    <t>PARCOURS DE FORMATION</t>
  </si>
  <si>
    <t>FICHE NAVETTE POEC</t>
  </si>
  <si>
    <t>Contexte/origine du projet 
Etat d'avancement du projet (besoins, Identifiés, selections de l'OF, Recrutement stagiaires, …</t>
  </si>
  <si>
    <r>
      <t xml:space="preserve">Branche(s) professionnelle(s) concernée(s) : </t>
    </r>
    <r>
      <rPr>
        <i/>
        <sz val="8"/>
        <color theme="0"/>
        <rFont val="Calibri"/>
        <family val="2"/>
        <scheme val="minor"/>
      </rPr>
      <t>liste déroulante - donnée obligatoire</t>
    </r>
  </si>
  <si>
    <t>AAP</t>
  </si>
  <si>
    <t>ANNEE</t>
  </si>
  <si>
    <t>POEC</t>
  </si>
  <si>
    <t>Nom de la presonne en charge de la POEC</t>
  </si>
  <si>
    <t>Choisir dans la liste</t>
  </si>
  <si>
    <t>PROJET</t>
  </si>
  <si>
    <t>Raison sociale</t>
  </si>
  <si>
    <t>adresse</t>
  </si>
  <si>
    <t>Code postale / ville</t>
  </si>
  <si>
    <t>emploi cible dominant</t>
  </si>
  <si>
    <t>emploi cible secondaire</t>
  </si>
  <si>
    <t>modalité pédagogique</t>
  </si>
  <si>
    <r>
      <t xml:space="preserve">Organisme de formation </t>
    </r>
    <r>
      <rPr>
        <b/>
        <i/>
        <sz val="11"/>
        <color indexed="9"/>
        <rFont val="Calibri"/>
        <family val="2"/>
        <scheme val="minor"/>
      </rPr>
      <t xml:space="preserve">(OF) </t>
    </r>
    <r>
      <rPr>
        <b/>
        <sz val="11"/>
        <color indexed="9"/>
        <rFont val="Calibri"/>
        <family val="2"/>
        <scheme val="minor"/>
      </rPr>
      <t>et Formation</t>
    </r>
  </si>
  <si>
    <t xml:space="preserve">Modalités de positionnement : méthodes, outils…
</t>
  </si>
  <si>
    <t xml:space="preserve">modules de formation (programme) : </t>
  </si>
  <si>
    <t xml:space="preserve">Formation </t>
  </si>
  <si>
    <t>Intitulé de la formation</t>
  </si>
  <si>
    <t>Il est explicite et synthétise l'objet de la formation.</t>
  </si>
  <si>
    <t>Concernent l'entrée en formation et également l'exercice du métier cible visé.</t>
  </si>
  <si>
    <t>Indiquer la méthode et les outils du positionnement visant à la sélection des candidats.</t>
  </si>
  <si>
    <r>
      <rPr>
        <b/>
        <sz val="11"/>
        <rFont val="Calibri"/>
        <family val="2"/>
        <charset val="1"/>
      </rPr>
      <t>Evaluation :</t>
    </r>
    <r>
      <rPr>
        <sz val="11"/>
        <rFont val="Calibri"/>
        <family val="2"/>
        <charset val="1"/>
      </rPr>
      <t xml:space="preserve"> en fin de formation, l'OF accompagne le bénéficiaire pour garantir la complétude du questionnaire de satisfaction Forco-Eval.
</t>
    </r>
    <r>
      <rPr>
        <b/>
        <sz val="11"/>
        <rFont val="Calibri"/>
        <family val="2"/>
        <charset val="1"/>
      </rPr>
      <t/>
    </r>
  </si>
  <si>
    <t>Préciser les actions qui seront assurées par l'OF et visant l'insertion professionnelle des bénéficiaires. Des prestations complémentaires peuvent être envisagées : job dating, site emploi, blog, train de l'emploi…</t>
  </si>
  <si>
    <t>a compléter</t>
  </si>
  <si>
    <t>Heures (Période d'Application en Entreprise)</t>
  </si>
  <si>
    <t>a compléter (attention max 1/3 de la durée totale</t>
  </si>
  <si>
    <t xml:space="preserve">date </t>
  </si>
  <si>
    <t>date des sessions (1 session = 1 numéro de fiche navette)</t>
  </si>
  <si>
    <t>auomatique, ne pas compléter</t>
  </si>
  <si>
    <t>parcours</t>
  </si>
  <si>
    <t>pour un bénéficaire</t>
  </si>
  <si>
    <t>completer uniquement le cout unitaire</t>
  </si>
  <si>
    <t>par groupe</t>
  </si>
  <si>
    <t>modalité financière</t>
  </si>
  <si>
    <t>indiquer le nombre de bénéficaire pour chaque cofinanceur</t>
  </si>
  <si>
    <t xml:space="preserve">indiquer le nom du cofinaneur </t>
  </si>
  <si>
    <t>% d'intervention du cofinanceur</t>
  </si>
  <si>
    <t>calcul automatique</t>
  </si>
  <si>
    <t>convention (ancienne subvention): le FORCO gère les fonds alloués par le cofinanceur
convention gré à gré: le cofinanceur verse les fonds directement à l'OF</t>
  </si>
  <si>
    <t>Taux d'intervention du cofinanceur</t>
  </si>
  <si>
    <t>indiquer les différents modules de formation</t>
  </si>
  <si>
    <t>Branche(s) professionnelle(s) concernée(s) : liste déroulante - donnée obligatoire</t>
  </si>
  <si>
    <t>indiquer le nom des entrerpises et le nombre de parcours par entreprise</t>
  </si>
  <si>
    <t>pour une même action, nous pouvons avoir un ou plusieurs cofinanceurs</t>
  </si>
  <si>
    <t xml:space="preserve">Objectifs de la formation
</t>
  </si>
  <si>
    <t>heure en digital</t>
  </si>
  <si>
    <t>dont Heure distanciel ou digitale</t>
  </si>
  <si>
    <t>nombre d'heure distanciel ou Digital</t>
  </si>
  <si>
    <t>nombre d'heure en présentiel</t>
  </si>
  <si>
    <t>a completer si vous avez l'information</t>
  </si>
  <si>
    <t xml:space="preserve"> à compléter en termes de "Savoirs", Savoir-Faire", "Savoir-être"</t>
  </si>
  <si>
    <t>champs</t>
  </si>
  <si>
    <t>Nombre
 Bénéficiaire</t>
  </si>
  <si>
    <t>Contexte/origine du projet 
Etat d'avancement du projet (besoins Identifiés, selections de l'OF, Recrutement stagiaires, …</t>
  </si>
  <si>
    <t>IDF</t>
  </si>
  <si>
    <t>OCC</t>
  </si>
  <si>
    <t>PDL</t>
  </si>
  <si>
    <t>PACC</t>
  </si>
  <si>
    <t>BFC</t>
  </si>
  <si>
    <t>Numéro Fiche navette</t>
  </si>
  <si>
    <t>SIRET</t>
  </si>
  <si>
    <t>01-Le commerce de détail et de gros à prédominance alimentaire</t>
  </si>
  <si>
    <t>03-Grands magasins et Magasins populaires</t>
  </si>
  <si>
    <t>04-L'optique-lunetterie de détail</t>
  </si>
  <si>
    <t>07-Bricolage</t>
  </si>
  <si>
    <t>09-Le commerce de détail de l’horlogerie-bijouterie</t>
  </si>
  <si>
    <t>10-Horlogerie commerce de gros </t>
  </si>
  <si>
    <t>12-Le commerce succursaliste de la chaussure</t>
  </si>
  <si>
    <t>13-Le commerce succursaliste de l’habillement</t>
  </si>
  <si>
    <t>14-Le commerce des articles de sport et équipements de loisirs</t>
  </si>
  <si>
    <t>15-Professions de la photographie</t>
  </si>
  <si>
    <t>18-Vente à distance</t>
  </si>
  <si>
    <t>19-Import-Export</t>
  </si>
  <si>
    <t>20-Les Commerces de Détail Non Alimentaires</t>
  </si>
  <si>
    <t>01-Hôte(sse)s de caisse</t>
  </si>
  <si>
    <t>02-Employés de commerce/libre service</t>
  </si>
  <si>
    <t>03-Bouchers</t>
  </si>
  <si>
    <t>04-Poissonniers</t>
  </si>
  <si>
    <t>05-Boulangers</t>
  </si>
  <si>
    <t>06-Charcutiers</t>
  </si>
  <si>
    <t>07-Vendeurs</t>
  </si>
  <si>
    <t>08-Conseillers vente</t>
  </si>
  <si>
    <t>09-Animateurs de rayon</t>
  </si>
  <si>
    <t>10-Responsables de magasin</t>
  </si>
  <si>
    <t>11-Adjoints au responsable</t>
  </si>
  <si>
    <t>17-Réceptionnaires logistique</t>
  </si>
  <si>
    <t>21-Télé conseillers vente</t>
  </si>
  <si>
    <t>22-Préparateur de commandes</t>
  </si>
  <si>
    <t xml:space="preserve">23-Cariste </t>
  </si>
  <si>
    <t>24-Web designer</t>
  </si>
  <si>
    <t>25-Traffic manager</t>
  </si>
  <si>
    <t>26-Webmarketer</t>
  </si>
  <si>
    <t>27-Chargé de référencement</t>
  </si>
  <si>
    <t>28-Community manager</t>
  </si>
  <si>
    <t>0-I et II (Licence)</t>
  </si>
  <si>
    <t>1-I (Niveau au moins égal à bac+5)</t>
  </si>
  <si>
    <t>2-II (niveau bac+3 ou bac+4)</t>
  </si>
  <si>
    <t>3-III (Niveau bac+2)</t>
  </si>
  <si>
    <t>4-IV (Niveau baccalauréat)</t>
  </si>
  <si>
    <t>5-V (Niveau brevet des collèges, CAP, BEP)</t>
  </si>
  <si>
    <t>6-VI (Fin de scolarité)</t>
  </si>
  <si>
    <t>7-V.bis ( Abandon en cours de CAP, BEP)</t>
  </si>
  <si>
    <t>9-IX (Non défini) sans niveau</t>
  </si>
  <si>
    <t>Datadock</t>
  </si>
  <si>
    <t>A Certification</t>
  </si>
  <si>
    <t>B Professionnalisation</t>
  </si>
  <si>
    <t>C Préparation à la qualification</t>
  </si>
  <si>
    <t>D Remise à niveau, maîtrise des savoirs de base, initiation</t>
  </si>
  <si>
    <t>E Mobilisation, aide à l'élaboration d'un projet professionnel</t>
  </si>
  <si>
    <t>F Perfectionnement, élargissement des compétences</t>
  </si>
  <si>
    <t>G Création d'entreprise</t>
  </si>
  <si>
    <t>311-Transports, manutention, magasinage</t>
  </si>
  <si>
    <t>312-Commerce, vente</t>
  </si>
  <si>
    <t>326-Informatique, traitement de l'information, réseaux de transmission des données</t>
  </si>
  <si>
    <t>FORMACODE</t>
  </si>
  <si>
    <t>Niveau de Formation</t>
  </si>
  <si>
    <t>de niveau I à Niveau Vbis (liste)</t>
  </si>
  <si>
    <t>Domaine/spécificité</t>
  </si>
  <si>
    <t xml:space="preserve">TYPE  (sanctions, modalité de validation) </t>
  </si>
  <si>
    <t>NDIE</t>
  </si>
  <si>
    <t>NAQ</t>
  </si>
  <si>
    <t>métiers cibles</t>
  </si>
  <si>
    <t>niveau</t>
  </si>
  <si>
    <t>objectif</t>
  </si>
  <si>
    <t>1 - Formations certifiantes (titres, diplômes visés au RNCP, CQP et CQPI)</t>
  </si>
  <si>
    <t>2 - Attestations et autres</t>
  </si>
  <si>
    <t>3 - Savoirs de base</t>
  </si>
  <si>
    <t>4 - Certifications complémentaires et habilitations recensées dans l’inventaire établi par la CNCP</t>
  </si>
  <si>
    <t>5 - Certifications inscrites au RNCP ou CQP</t>
  </si>
  <si>
    <t>6 - Perfectionnement professionnel</t>
  </si>
  <si>
    <t>7 - Qualification enregistrée dans le RNCP</t>
  </si>
  <si>
    <t>8 - Qualification reconnue dans les classifications d'une convention collective nationale de branche</t>
  </si>
  <si>
    <t>9 - Qualification ouvrant droit à un CQP</t>
  </si>
  <si>
    <t>10 - Certification professionnelle référencée par la CPNE ou CPNAA</t>
  </si>
  <si>
    <t>11 - Socle de compétences et connaissances professionnelles</t>
  </si>
  <si>
    <t>12 - Certification RNCP ou permettant d'obtenir une partie identifiée de certification professionnelle</t>
  </si>
  <si>
    <t>13 - CQP/CQPI</t>
  </si>
  <si>
    <t>14 - Certification inscrite à l'inventaire du CNCP</t>
  </si>
  <si>
    <t>15 - Accompagnement VAE</t>
  </si>
  <si>
    <t>16 - Qualification ouvrant droit à un CQPI</t>
  </si>
  <si>
    <t>TYPE</t>
  </si>
  <si>
    <t>DOMAINE</t>
  </si>
  <si>
    <t>modalités</t>
  </si>
  <si>
    <t xml:space="preserve">branches </t>
  </si>
  <si>
    <t>COFINANCEUR</t>
  </si>
  <si>
    <t>Intitulé</t>
  </si>
  <si>
    <t>indiquer le formacode (demander à l'of) ou site internet 
 http://formacode.centre-inffo.fr/spip.php?page=thesaurus</t>
  </si>
  <si>
    <t>Code NSF choisir dans la liste</t>
  </si>
  <si>
    <t>bénéficaires</t>
  </si>
  <si>
    <t>indiqiquer  uniquement le nombre de bénéficiaires</t>
  </si>
  <si>
    <t xml:space="preserve">indiquer les branches associées au projet. </t>
  </si>
  <si>
    <t>Nbre d'heures en centre de formation</t>
  </si>
  <si>
    <t>indiquer le cout horaire (négocié)</t>
  </si>
  <si>
    <t>POLE EMPLOI PIC</t>
  </si>
  <si>
    <t>entreprise:
+ ou - de 50</t>
  </si>
  <si>
    <t xml:space="preserve"> + ou - de 50 salariés</t>
  </si>
  <si>
    <t>plus de 50</t>
  </si>
  <si>
    <t>moins de 50</t>
  </si>
  <si>
    <t>montant PIC</t>
  </si>
  <si>
    <t>Taux d'intervention
PIC</t>
  </si>
  <si>
    <t>% d'intervention du PIC</t>
  </si>
  <si>
    <r>
      <t xml:space="preserve">AAP  </t>
    </r>
    <r>
      <rPr>
        <sz val="8"/>
        <color rgb="FFFF0000"/>
        <rFont val="Calibri"/>
        <family val="2"/>
        <scheme val="minor"/>
      </rPr>
      <t xml:space="preserve"> </t>
    </r>
  </si>
  <si>
    <t>POEC PIC</t>
  </si>
  <si>
    <t>Méthodes pédagogiques</t>
  </si>
  <si>
    <t>Modalités d'accompagnement vers l'emploi et suivi post formation</t>
  </si>
  <si>
    <t>23 - Commerce de détail, fruits, légumes, épicerie, produits laitiers</t>
  </si>
  <si>
    <t xml:space="preserve">Entreprises engagées </t>
  </si>
  <si>
    <t>Décrire le projet , le contexte de l'entreprise, les besoins en recrutement,  pour la préalternance la qualification visée, pour le pré-emploi les contrats visés...
Les démarches déjà engagées, phase de projet déjà réalisé, en cours,…)
pour une demande de cofi branche , donnner le plus déléments. 
Indiquer si plusieurs sessions</t>
  </si>
  <si>
    <t>Choisir dans la liste le statut de l'OF. SI l'OF inexistant, impossible de faire la POEC.</t>
  </si>
  <si>
    <t>data dock référencé</t>
  </si>
  <si>
    <t>NON</t>
  </si>
  <si>
    <t>OUI</t>
  </si>
  <si>
    <r>
      <t xml:space="preserve">Metiers </t>
    </r>
    <r>
      <rPr>
        <b/>
        <sz val="8"/>
        <rFont val="Calibri"/>
        <family val="2"/>
        <scheme val="minor"/>
      </rPr>
      <t>(Emploi cible)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dominant</t>
    </r>
    <r>
      <rPr>
        <b/>
        <sz val="10"/>
        <rFont val="Calibri"/>
        <family val="2"/>
        <scheme val="minor"/>
      </rPr>
      <t xml:space="preserve"> visé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>liste déroulante - donnée obligatoire</t>
    </r>
    <r>
      <rPr>
        <b/>
        <sz val="10"/>
        <rFont val="Calibri"/>
        <family val="2"/>
        <scheme val="minor"/>
      </rPr>
      <t xml:space="preserve">
</t>
    </r>
  </si>
  <si>
    <r>
      <t>Métiers</t>
    </r>
    <r>
      <rPr>
        <b/>
        <sz val="8"/>
        <rFont val="Calibri"/>
        <family val="2"/>
        <scheme val="minor"/>
      </rPr>
      <t xml:space="preserve"> (Emploi cible) </t>
    </r>
    <r>
      <rPr>
        <b/>
        <sz val="11"/>
        <rFont val="Calibri"/>
        <family val="2"/>
        <scheme val="minor"/>
      </rPr>
      <t>complémentaire</t>
    </r>
    <r>
      <rPr>
        <b/>
        <sz val="10"/>
        <rFont val="Calibri"/>
        <family val="2"/>
        <scheme val="minor"/>
      </rPr>
      <t xml:space="preserve"> visé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>liste déroulante - donnée obligatoire</t>
    </r>
    <r>
      <rPr>
        <b/>
        <sz val="10"/>
        <rFont val="Calibri"/>
        <family val="2"/>
        <scheme val="minor"/>
      </rPr>
      <t xml:space="preserve">
</t>
    </r>
  </si>
  <si>
    <r>
      <t>Intitulé de la formation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 donnée obligatoire</t>
    </r>
  </si>
  <si>
    <r>
      <t xml:space="preserve">Formacode </t>
    </r>
    <r>
      <rPr>
        <b/>
        <i/>
        <sz val="8"/>
        <color rgb="FF92D050"/>
        <rFont val="Calibri"/>
        <family val="2"/>
        <scheme val="minor"/>
      </rPr>
      <t>(donnée obligatoire)</t>
    </r>
  </si>
  <si>
    <r>
      <t xml:space="preserve">Objectif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</si>
  <si>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rPr>
        <b/>
        <sz val="10"/>
        <color rgb="FF002060"/>
        <rFont val="Calibri"/>
        <family val="2"/>
        <scheme val="minor"/>
      </rPr>
      <t xml:space="preserve">TYPE  </t>
    </r>
    <r>
      <rPr>
        <b/>
        <sz val="8"/>
        <color rgb="FF002060"/>
        <rFont val="Calibri"/>
        <family val="2"/>
        <scheme val="minor"/>
      </rPr>
      <t>(sanctions, modalité de validation)</t>
    </r>
    <r>
      <rPr>
        <b/>
        <sz val="10"/>
        <color rgb="FF00206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 liste déroulante - donnée obligatoire</t>
    </r>
  </si>
  <si>
    <r>
      <t>Niveau Formation</t>
    </r>
    <r>
      <rPr>
        <b/>
        <i/>
        <sz val="8"/>
        <color rgb="FFFF0000"/>
        <rFont val="Calibri"/>
        <family val="2"/>
        <scheme val="minor"/>
      </rPr>
      <t xml:space="preserve">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</si>
  <si>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t xml:space="preserve">Domaine/Specialite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</si>
  <si>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t>Objectifs de la formation :</t>
    </r>
    <r>
      <rPr>
        <i/>
        <sz val="8"/>
        <color rgb="FFFF000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à compléter en termes de </t>
    </r>
    <r>
      <rPr>
        <b/>
        <i/>
        <sz val="8"/>
        <color rgb="FF92D050"/>
        <rFont val="Calibri"/>
        <family val="2"/>
        <scheme val="minor"/>
      </rPr>
      <t>"Savoirs",</t>
    </r>
    <r>
      <rPr>
        <i/>
        <sz val="8"/>
        <color rgb="FF92D050"/>
        <rFont val="Calibri"/>
        <family val="2"/>
        <scheme val="minor"/>
      </rPr>
      <t xml:space="preserve"> </t>
    </r>
    <r>
      <rPr>
        <b/>
        <i/>
        <sz val="8"/>
        <color rgb="FF92D050"/>
        <rFont val="Calibri"/>
        <family val="2"/>
        <scheme val="minor"/>
      </rPr>
      <t>Savoir-Faire</t>
    </r>
    <r>
      <rPr>
        <i/>
        <sz val="8"/>
        <color rgb="FF92D050"/>
        <rFont val="Calibri"/>
        <family val="2"/>
        <scheme val="minor"/>
      </rPr>
      <t>", "</t>
    </r>
    <r>
      <rPr>
        <b/>
        <i/>
        <sz val="8"/>
        <color rgb="FF92D050"/>
        <rFont val="Calibri"/>
        <family val="2"/>
        <scheme val="minor"/>
      </rPr>
      <t>Savoir-être</t>
    </r>
    <r>
      <rPr>
        <i/>
        <sz val="8"/>
        <color rgb="FF92D050"/>
        <rFont val="Calibri"/>
        <family val="2"/>
        <scheme val="minor"/>
      </rPr>
      <t>"</t>
    </r>
    <r>
      <rPr>
        <b/>
        <sz val="1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/>
    </r>
  </si>
  <si>
    <t>Taux d'intervention PIC</t>
  </si>
  <si>
    <t>Commerces et services de l’audiovisuel, de l’électronique et de l’équipement ménager</t>
  </si>
  <si>
    <t>Coopératives de consommateurs</t>
  </si>
  <si>
    <t>Entreprises de la distribution en chaussures, jouets, textiles et mercerie</t>
  </si>
  <si>
    <t>Jardineries et graineteries</t>
  </si>
  <si>
    <t>Négoce de l’ameublement</t>
  </si>
  <si>
    <t>-</t>
  </si>
  <si>
    <t>Interlocuteur l'Opcommerce interne</t>
  </si>
  <si>
    <t>CADRE RESERVE A L'OPCOMMERCE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</si>
</sst>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40C]d\-mmm\-yy;@"/>
    <numFmt numFmtId="166" formatCode="0\ %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theme="7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i/>
      <sz val="8"/>
      <color rgb="FF7030A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8"/>
      <name val="Calibri"/>
      <family val="2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charset val="1"/>
    </font>
    <font>
      <i/>
      <sz val="9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206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i/>
      <sz val="8"/>
      <color rgb="FF92D050"/>
      <name val="Calibri"/>
      <family val="2"/>
      <scheme val="minor"/>
    </font>
    <font>
      <b/>
      <i/>
      <sz val="8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DDDD"/>
        <bgColor rgb="FFE6E0EC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7" fillId="0" borderId="0"/>
    <xf numFmtId="166" fontId="2" fillId="0" borderId="0" applyBorder="0" applyProtection="0"/>
    <xf numFmtId="0" fontId="38" fillId="10" borderId="0" applyBorder="0" applyProtection="0"/>
    <xf numFmtId="0" fontId="2" fillId="0" borderId="0"/>
    <xf numFmtId="0" fontId="45" fillId="0" borderId="0"/>
    <xf numFmtId="0" fontId="1" fillId="0" borderId="0"/>
    <xf numFmtId="0" fontId="2" fillId="0" borderId="0"/>
  </cellStyleXfs>
  <cellXfs count="281">
    <xf numFmtId="0" fontId="0" fillId="0" borderId="0" xfId="0"/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11" fillId="0" borderId="0" xfId="0" applyFont="1" applyProtection="1"/>
    <xf numFmtId="0" fontId="9" fillId="0" borderId="0" xfId="0" applyFo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16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center"/>
    </xf>
    <xf numFmtId="0" fontId="19" fillId="6" borderId="5" xfId="0" applyFont="1" applyFill="1" applyBorder="1" applyAlignment="1" applyProtection="1">
      <alignment horizontal="left" vertical="center" wrapText="1"/>
      <protection locked="0"/>
    </xf>
    <xf numFmtId="3" fontId="19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19" fillId="6" borderId="27" xfId="0" applyNumberFormat="1" applyFont="1" applyFill="1" applyBorder="1" applyAlignment="1" applyProtection="1">
      <alignment horizontal="center" vertical="center" wrapText="1"/>
      <protection locked="0"/>
    </xf>
    <xf numFmtId="14" fontId="18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8" borderId="18" xfId="0" applyNumberFormat="1" applyFont="1" applyFill="1" applyBorder="1" applyAlignment="1" applyProtection="1">
      <alignment vertical="center" wrapText="1"/>
    </xf>
    <xf numFmtId="0" fontId="9" fillId="8" borderId="22" xfId="0" applyFont="1" applyFill="1" applyBorder="1" applyAlignment="1" applyProtection="1">
      <alignment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left" vertical="center"/>
    </xf>
    <xf numFmtId="0" fontId="43" fillId="5" borderId="8" xfId="0" applyFont="1" applyFill="1" applyBorder="1" applyAlignment="1" applyProtection="1">
      <alignment horizontal="left" vertical="center"/>
    </xf>
    <xf numFmtId="0" fontId="43" fillId="5" borderId="32" xfId="0" applyFont="1" applyFill="1" applyBorder="1" applyAlignment="1" applyProtection="1">
      <alignment horizontal="left" vertical="center"/>
    </xf>
    <xf numFmtId="0" fontId="9" fillId="5" borderId="22" xfId="0" applyFont="1" applyFill="1" applyBorder="1" applyAlignment="1" applyProtection="1">
      <alignment horizontal="left" vertical="center"/>
    </xf>
    <xf numFmtId="0" fontId="9" fillId="5" borderId="34" xfId="0" applyFont="1" applyFill="1" applyBorder="1" applyAlignment="1" applyProtection="1">
      <alignment horizontal="left" vertical="center"/>
    </xf>
    <xf numFmtId="0" fontId="11" fillId="0" borderId="0" xfId="0" applyFont="1" applyFill="1" applyProtection="1"/>
    <xf numFmtId="0" fontId="9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15" fillId="12" borderId="0" xfId="0" applyFont="1" applyFill="1" applyBorder="1" applyAlignment="1" applyProtection="1">
      <alignment horizontal="center" vertical="center" wrapText="1"/>
    </xf>
    <xf numFmtId="0" fontId="44" fillId="12" borderId="23" xfId="0" applyFont="1" applyFill="1" applyBorder="1" applyAlignment="1" applyProtection="1">
      <alignment horizontal="center" vertical="center" wrapText="1"/>
    </xf>
    <xf numFmtId="0" fontId="44" fillId="12" borderId="28" xfId="0" applyFont="1" applyFill="1" applyBorder="1" applyAlignment="1" applyProtection="1">
      <alignment horizontal="center" vertical="center" wrapText="1"/>
    </xf>
    <xf numFmtId="3" fontId="32" fillId="8" borderId="41" xfId="0" applyNumberFormat="1" applyFont="1" applyFill="1" applyBorder="1" applyAlignment="1" applyProtection="1">
      <alignment horizontal="center" vertical="center" wrapText="1"/>
    </xf>
    <xf numFmtId="3" fontId="31" fillId="8" borderId="42" xfId="0" applyNumberFormat="1" applyFont="1" applyFill="1" applyBorder="1" applyAlignment="1" applyProtection="1">
      <alignment horizontal="center" vertical="center" wrapText="1"/>
    </xf>
    <xf numFmtId="164" fontId="31" fillId="8" borderId="4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165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Protection="1">
      <protection locked="0"/>
    </xf>
    <xf numFmtId="0" fontId="26" fillId="9" borderId="0" xfId="0" applyFont="1" applyFill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6" borderId="0" xfId="0" applyFont="1" applyFill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40" fillId="0" borderId="37" xfId="5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0" fillId="0" borderId="0" xfId="5" applyFont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3" fontId="3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64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3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8" borderId="28" xfId="0" applyNumberFormat="1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164" fontId="9" fillId="8" borderId="32" xfId="0" applyNumberFormat="1" applyFont="1" applyFill="1" applyBorder="1" applyAlignment="1" applyProtection="1">
      <alignment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Protection="1"/>
    <xf numFmtId="0" fontId="2" fillId="0" borderId="0" xfId="0" applyFont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164" fontId="9" fillId="8" borderId="43" xfId="0" applyNumberFormat="1" applyFont="1" applyFill="1" applyBorder="1" applyAlignment="1" applyProtection="1">
      <alignment vertical="center" wrapText="1"/>
    </xf>
    <xf numFmtId="0" fontId="9" fillId="0" borderId="22" xfId="0" applyFont="1" applyBorder="1" applyAlignment="1" applyProtection="1">
      <alignment vertical="center" wrapText="1"/>
      <protection locked="0"/>
    </xf>
    <xf numFmtId="164" fontId="9" fillId="8" borderId="56" xfId="0" applyNumberFormat="1" applyFont="1" applyFill="1" applyBorder="1" applyAlignment="1" applyProtection="1">
      <alignment vertical="center" wrapText="1"/>
    </xf>
    <xf numFmtId="0" fontId="9" fillId="0" borderId="8" xfId="0" applyFont="1" applyBorder="1" applyProtection="1"/>
    <xf numFmtId="0" fontId="9" fillId="0" borderId="11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 wrapText="1" shrinkToFit="1"/>
    </xf>
    <xf numFmtId="0" fontId="41" fillId="0" borderId="11" xfId="2" applyFont="1" applyBorder="1" applyAlignment="1" applyProtection="1">
      <alignment horizontal="left" vertical="center" wrapText="1"/>
    </xf>
    <xf numFmtId="0" fontId="41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/>
    </xf>
    <xf numFmtId="0" fontId="41" fillId="0" borderId="15" xfId="2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vertical="center"/>
    </xf>
    <xf numFmtId="0" fontId="41" fillId="0" borderId="17" xfId="2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vertical="center" wrapText="1"/>
    </xf>
    <xf numFmtId="0" fontId="41" fillId="0" borderId="12" xfId="2" applyFont="1" applyBorder="1" applyAlignment="1" applyProtection="1">
      <alignment horizontal="left" vertical="center" wrapText="1"/>
    </xf>
    <xf numFmtId="0" fontId="9" fillId="5" borderId="21" xfId="0" applyFont="1" applyFill="1" applyBorder="1" applyAlignment="1" applyProtection="1">
      <alignment vertical="center"/>
    </xf>
    <xf numFmtId="0" fontId="9" fillId="5" borderId="14" xfId="0" applyFont="1" applyFill="1" applyBorder="1" applyAlignment="1" applyProtection="1">
      <alignment horizontal="left" vertical="center"/>
    </xf>
    <xf numFmtId="0" fontId="43" fillId="5" borderId="11" xfId="0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14" borderId="6" xfId="0" applyFont="1" applyFill="1" applyBorder="1" applyAlignment="1" applyProtection="1">
      <alignment vertical="center" wrapText="1"/>
      <protection locked="0"/>
    </xf>
    <xf numFmtId="0" fontId="21" fillId="9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vertical="center" wrapText="1"/>
      <protection locked="0"/>
    </xf>
    <xf numFmtId="0" fontId="9" fillId="0" borderId="62" xfId="0" applyFont="1" applyBorder="1" applyProtection="1"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</xf>
    <xf numFmtId="0" fontId="5" fillId="15" borderId="58" xfId="0" applyFont="1" applyFill="1" applyBorder="1" applyAlignment="1" applyProtection="1">
      <alignment horizontal="center" vertical="center" wrapText="1"/>
      <protection locked="0"/>
    </xf>
    <xf numFmtId="0" fontId="11" fillId="15" borderId="58" xfId="0" applyFont="1" applyFill="1" applyBorder="1" applyAlignment="1" applyProtection="1">
      <alignment vertical="center" wrapText="1"/>
      <protection locked="0"/>
    </xf>
    <xf numFmtId="164" fontId="31" fillId="15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58" xfId="0" applyFont="1" applyFill="1" applyBorder="1" applyProtection="1">
      <protection locked="0"/>
    </xf>
    <xf numFmtId="0" fontId="9" fillId="15" borderId="61" xfId="0" applyFont="1" applyFill="1" applyBorder="1" applyProtection="1"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 wrapText="1"/>
    </xf>
    <xf numFmtId="0" fontId="12" fillId="0" borderId="26" xfId="0" applyFont="1" applyBorder="1" applyAlignment="1" applyProtection="1">
      <alignment vertical="center" wrapText="1"/>
    </xf>
    <xf numFmtId="0" fontId="23" fillId="0" borderId="28" xfId="0" applyFont="1" applyBorder="1" applyAlignment="1" applyProtection="1">
      <alignment horizontal="center"/>
    </xf>
    <xf numFmtId="0" fontId="9" fillId="6" borderId="11" xfId="0" applyFont="1" applyFill="1" applyBorder="1" applyAlignment="1" applyProtection="1">
      <alignment vertical="center" wrapText="1"/>
      <protection locked="0"/>
    </xf>
    <xf numFmtId="10" fontId="9" fillId="6" borderId="11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50" fillId="0" borderId="0" xfId="0" applyFont="1" applyFill="1" applyBorder="1" applyAlignment="1" applyProtection="1">
      <alignment vertical="center" wrapText="1"/>
    </xf>
    <xf numFmtId="3" fontId="31" fillId="8" borderId="20" xfId="0" applyNumberFormat="1" applyFont="1" applyFill="1" applyBorder="1" applyAlignment="1" applyProtection="1">
      <alignment horizontal="center" vertical="center" wrapText="1"/>
    </xf>
    <xf numFmtId="3" fontId="19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8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5" fillId="15" borderId="57" xfId="0" applyFont="1" applyFill="1" applyBorder="1" applyAlignment="1" applyProtection="1">
      <alignment horizontal="center" vertical="center" wrapText="1"/>
      <protection locked="0"/>
    </xf>
    <xf numFmtId="0" fontId="5" fillId="15" borderId="58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6" xfId="0" applyFont="1" applyFill="1" applyBorder="1" applyAlignment="1" applyProtection="1">
      <alignment horizontal="left" vertical="center" wrapText="1"/>
      <protection locked="0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8" fillId="9" borderId="6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6" borderId="6" xfId="0" applyFont="1" applyFill="1" applyBorder="1" applyAlignment="1" applyProtection="1">
      <alignment horizontal="left" vertical="center" wrapText="1"/>
      <protection locked="0"/>
    </xf>
    <xf numFmtId="165" fontId="19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Fill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36" fillId="5" borderId="2" xfId="0" applyFont="1" applyFill="1" applyBorder="1" applyAlignment="1" applyProtection="1">
      <alignment horizontal="center" vertical="center" wrapText="1"/>
      <protection locked="0"/>
    </xf>
    <xf numFmtId="0" fontId="36" fillId="5" borderId="3" xfId="0" applyFont="1" applyFill="1" applyBorder="1" applyAlignment="1" applyProtection="1">
      <alignment horizontal="center" vertical="center" wrapText="1"/>
      <protection locked="0"/>
    </xf>
    <xf numFmtId="0" fontId="36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34" fillId="9" borderId="2" xfId="0" applyFont="1" applyFill="1" applyBorder="1" applyAlignment="1" applyProtection="1">
      <alignment horizontal="center" vertical="center" wrapText="1"/>
      <protection locked="0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0" fontId="34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9" fillId="6" borderId="2" xfId="0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0" fontId="19" fillId="6" borderId="6" xfId="0" applyFont="1" applyFill="1" applyBorder="1" applyAlignment="1" applyProtection="1">
      <alignment horizontal="left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9" fillId="0" borderId="3" xfId="0" applyFont="1" applyFill="1" applyBorder="1" applyAlignment="1" applyProtection="1">
      <alignment horizontal="right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49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6" xfId="0" applyNumberFormat="1" applyFont="1" applyFill="1" applyBorder="1" applyAlignment="1" applyProtection="1">
      <alignment horizontal="left" vertical="center" wrapText="1"/>
      <protection locked="0"/>
    </xf>
    <xf numFmtId="0" fontId="9" fillId="11" borderId="23" xfId="0" applyFont="1" applyFill="1" applyBorder="1" applyAlignment="1" applyProtection="1">
      <alignment horizontal="center" vertical="center" wrapText="1"/>
      <protection locked="0"/>
    </xf>
    <xf numFmtId="0" fontId="9" fillId="11" borderId="26" xfId="0" applyFont="1" applyFill="1" applyBorder="1" applyAlignment="1" applyProtection="1">
      <alignment horizontal="center" vertical="center" wrapText="1"/>
      <protection locked="0"/>
    </xf>
    <xf numFmtId="0" fontId="9" fillId="11" borderId="24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9" fillId="7" borderId="0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12" fillId="2" borderId="40" xfId="0" applyFont="1" applyFill="1" applyBorder="1" applyAlignment="1" applyProtection="1">
      <alignment horizontal="left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left" vertical="center" wrapText="1"/>
      <protection locked="0"/>
    </xf>
    <xf numFmtId="0" fontId="18" fillId="6" borderId="60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left" vertical="top" wrapText="1"/>
      <protection locked="0"/>
    </xf>
    <xf numFmtId="0" fontId="21" fillId="9" borderId="3" xfId="0" applyFont="1" applyFill="1" applyBorder="1" applyAlignment="1" applyProtection="1">
      <alignment horizontal="left" vertical="top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63" xfId="0" applyFont="1" applyBorder="1" applyAlignment="1" applyProtection="1">
      <alignment horizontal="center" vertical="center" wrapText="1"/>
    </xf>
    <xf numFmtId="9" fontId="9" fillId="6" borderId="11" xfId="1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13" borderId="23" xfId="0" applyFont="1" applyFill="1" applyBorder="1" applyAlignment="1" applyProtection="1">
      <alignment horizontal="center" vertical="center" wrapText="1"/>
      <protection locked="0"/>
    </xf>
    <xf numFmtId="0" fontId="9" fillId="13" borderId="26" xfId="0" applyFont="1" applyFill="1" applyBorder="1" applyAlignment="1" applyProtection="1">
      <alignment horizontal="center" vertical="center" wrapText="1"/>
      <protection locked="0"/>
    </xf>
    <xf numFmtId="0" fontId="9" fillId="13" borderId="24" xfId="0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164" fontId="32" fillId="6" borderId="23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26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textRotation="45" wrapText="1"/>
    </xf>
    <xf numFmtId="0" fontId="16" fillId="3" borderId="31" xfId="0" applyFont="1" applyFill="1" applyBorder="1" applyAlignment="1" applyProtection="1">
      <alignment horizontal="center" vertical="center" textRotation="45" wrapText="1"/>
    </xf>
    <xf numFmtId="0" fontId="16" fillId="3" borderId="33" xfId="0" applyFont="1" applyFill="1" applyBorder="1" applyAlignment="1" applyProtection="1">
      <alignment horizontal="center" vertical="center" textRotation="45" wrapText="1"/>
    </xf>
    <xf numFmtId="0" fontId="9" fillId="11" borderId="59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16" fillId="3" borderId="57" xfId="0" applyFont="1" applyFill="1" applyBorder="1" applyAlignment="1" applyProtection="1">
      <alignment horizontal="center" vertical="center" textRotation="90" wrapText="1"/>
    </xf>
    <xf numFmtId="0" fontId="16" fillId="3" borderId="48" xfId="0" applyFont="1" applyFill="1" applyBorder="1" applyAlignment="1" applyProtection="1">
      <alignment horizontal="center" vertical="center" textRotation="90" wrapText="1"/>
    </xf>
    <xf numFmtId="0" fontId="16" fillId="3" borderId="47" xfId="0" applyFont="1" applyFill="1" applyBorder="1" applyAlignment="1" applyProtection="1">
      <alignment horizontal="center" vertical="center" textRotation="90" wrapText="1"/>
    </xf>
    <xf numFmtId="0" fontId="16" fillId="3" borderId="35" xfId="0" applyFont="1" applyFill="1" applyBorder="1" applyAlignment="1" applyProtection="1">
      <alignment horizontal="center" vertical="center" textRotation="90" wrapText="1"/>
    </xf>
    <xf numFmtId="0" fontId="16" fillId="3" borderId="36" xfId="0" applyFont="1" applyFill="1" applyBorder="1" applyAlignment="1" applyProtection="1">
      <alignment horizontal="center" vertical="center" textRotation="90" wrapText="1"/>
    </xf>
    <xf numFmtId="0" fontId="16" fillId="3" borderId="49" xfId="0" applyFont="1" applyFill="1" applyBorder="1" applyAlignment="1" applyProtection="1">
      <alignment horizontal="center" vertical="center" textRotation="90" wrapText="1"/>
    </xf>
    <xf numFmtId="0" fontId="16" fillId="3" borderId="58" xfId="0" applyFont="1" applyFill="1" applyBorder="1" applyAlignment="1" applyProtection="1">
      <alignment horizontal="center" vertical="center" textRotation="90" wrapText="1"/>
    </xf>
    <xf numFmtId="0" fontId="16" fillId="3" borderId="0" xfId="0" applyFont="1" applyFill="1" applyBorder="1" applyAlignment="1" applyProtection="1">
      <alignment horizontal="center" vertical="center" textRotation="90" wrapText="1"/>
    </xf>
  </cellXfs>
  <cellStyles count="9"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Pourcentage" xfId="1" builtinId="5"/>
    <cellStyle name="Pourcentage 2" xfId="3" xr:uid="{00000000-0005-0000-0000-000007000000}"/>
    <cellStyle name="Texte explicatif 2" xfId="4" xr:uid="{00000000-0005-0000-0000-000008000000}"/>
  </cellStyles>
  <dxfs count="0"/>
  <tableStyles count="0" defaultTableStyle="TableStyleMedium2" defaultPivotStyle="PivotStyleLight16"/>
  <colors>
    <mruColors>
      <color rgb="FFCCFF99"/>
      <color rgb="FFCCFFFF"/>
      <color rgb="FFFFFFCC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421909</xdr:colOff>
      <xdr:row>0</xdr:row>
      <xdr:rowOff>25630</xdr:rowOff>
    </xdr:from>
    <xdr:to>
      <xdr:col>6</xdr:col>
      <xdr:colOff>865947</xdr:colOff>
      <xdr:row>2</xdr:row>
      <xdr:rowOff>222</xdr:rowOff>
    </xdr:to>
    <xdr:pic>
      <xdr:nvPicPr>
        <xdr:cNvPr id="2" name="Image 5" descr="POLE_EMPLOI_NEW_13-11 - cop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4018" y="25630"/>
          <a:ext cx="444038" cy="32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918594</xdr:colOff>
      <xdr:row>0</xdr:row>
      <xdr:rowOff>76200</xdr:rowOff>
    </xdr:from>
    <xdr:to>
      <xdr:col>5</xdr:col>
      <xdr:colOff>774508</xdr:colOff>
      <xdr:row>2</xdr:row>
      <xdr:rowOff>18445</xdr:rowOff>
    </xdr:to>
    <xdr:pic>
      <xdr:nvPicPr>
        <xdr:cNvPr id="3" name="Image 13" descr="C:\Users\jglowacki\AppData\Local\Microsoft\Windows\INetCache\Content.Word\PIC-LOGO_150d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58" y="76200"/>
          <a:ext cx="888077" cy="29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845127</xdr:colOff>
      <xdr:row>0</xdr:row>
      <xdr:rowOff>0</xdr:rowOff>
    </xdr:from>
    <xdr:to>
      <xdr:col>3</xdr:col>
      <xdr:colOff>263236</xdr:colOff>
      <xdr:row>2</xdr:row>
      <xdr:rowOff>0</xdr:rowOff>
    </xdr:to>
    <xdr:pic>
      <xdr:nvPicPr>
        <xdr:cNvPr id="5" name="Pictur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636" y="0"/>
          <a:ext cx="346364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166254</xdr:colOff>
      <xdr:row>0</xdr:row>
      <xdr:rowOff>27709</xdr:rowOff>
    </xdr:from>
    <xdr:to>
      <xdr:col>1</xdr:col>
      <xdr:colOff>415637</xdr:colOff>
      <xdr:row>1</xdr:row>
      <xdr:rowOff>117763</xdr:rowOff>
    </xdr:to>
    <xdr:pic>
      <xdr:nvPicPr>
        <xdr:cNvPr id="7" name="Image 6" descr="C:\Users\megauzins\Downloads\190402-LOPCOMMERCE-LOGO-RVB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27709"/>
          <a:ext cx="1177638" cy="263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autoPageBreaks="0" fitToPage="1"/>
  </sheetPr>
  <dimension ref="A1:K78"/>
  <sheetViews>
    <sheetView showGridLines="0" tabSelected="1" showWhiteSpace="0" zoomScale="110" zoomScaleNormal="110" zoomScalePageLayoutView="50" workbookViewId="0">
      <selection activeCell="A9" sqref="A9:I9"/>
    </sheetView>
  </sheetViews>
  <sheetFormatPr baseColWidth="10" defaultColWidth="11.44140625" defaultRowHeight="13.8" x14ac:dyDescent="0.25"/>
  <cols>
    <col min="1" max="4" width="13.5546875" style="93" customWidth="1"/>
    <col min="5" max="5" width="1.5546875" style="93" customWidth="1"/>
    <col min="6" max="6" width="13.6640625" style="93" customWidth="1"/>
    <col min="7" max="7" width="14.33203125" style="93" customWidth="1"/>
    <col min="8" max="8" width="13.6640625" style="93" customWidth="1"/>
    <col min="9" max="9" width="13.6640625" style="53" customWidth="1"/>
    <col min="10" max="10" width="15.109375" style="53" customWidth="1"/>
    <col min="11" max="16384" width="11.44140625" style="53"/>
  </cols>
  <sheetData>
    <row r="1" spans="1:11" x14ac:dyDescent="0.25">
      <c r="A1" s="177"/>
      <c r="B1" s="177"/>
      <c r="C1" s="177"/>
      <c r="D1" s="177"/>
      <c r="E1" s="177"/>
      <c r="F1" s="177"/>
      <c r="G1" s="177"/>
      <c r="H1" s="177"/>
      <c r="I1" s="177"/>
    </row>
    <row r="2" spans="1:11" ht="14.4" thickBot="1" x14ac:dyDescent="0.3">
      <c r="A2" s="178"/>
      <c r="B2" s="178"/>
      <c r="C2" s="178"/>
      <c r="D2" s="178"/>
      <c r="E2" s="178"/>
      <c r="F2" s="178"/>
      <c r="G2" s="178"/>
      <c r="H2" s="178"/>
      <c r="I2" s="178"/>
    </row>
    <row r="3" spans="1:11" s="48" customFormat="1" ht="15" customHeight="1" thickTop="1" thickBot="1" x14ac:dyDescent="0.3">
      <c r="A3" s="183" t="s">
        <v>49</v>
      </c>
      <c r="B3" s="184"/>
      <c r="C3" s="184"/>
      <c r="D3" s="184"/>
      <c r="E3" s="184"/>
      <c r="F3" s="184"/>
      <c r="G3" s="184"/>
      <c r="H3" s="184"/>
      <c r="I3" s="185"/>
    </row>
    <row r="4" spans="1:11" s="49" customFormat="1" ht="12" customHeight="1" thickTop="1" thickBot="1" x14ac:dyDescent="0.35">
      <c r="A4" s="198" t="s">
        <v>46</v>
      </c>
      <c r="B4" s="199"/>
      <c r="C4" s="199"/>
      <c r="D4" s="199"/>
      <c r="E4" s="199"/>
      <c r="F4" s="199"/>
      <c r="G4" s="199"/>
      <c r="H4" s="199"/>
      <c r="I4" s="200"/>
    </row>
    <row r="5" spans="1:11" ht="27.75" customHeight="1" thickTop="1" thickBot="1" x14ac:dyDescent="0.3">
      <c r="A5" s="50" t="s">
        <v>212</v>
      </c>
      <c r="B5" s="99" t="s">
        <v>213</v>
      </c>
      <c r="C5" s="51" t="s">
        <v>53</v>
      </c>
      <c r="D5" s="52">
        <v>2022</v>
      </c>
      <c r="E5" s="50"/>
      <c r="F5" s="194" t="s">
        <v>239</v>
      </c>
      <c r="G5" s="195"/>
      <c r="H5" s="187"/>
      <c r="I5" s="188"/>
    </row>
    <row r="6" spans="1:11" ht="16.95" customHeight="1" thickTop="1" thickBot="1" x14ac:dyDescent="0.3">
      <c r="A6" s="201" t="s">
        <v>110</v>
      </c>
      <c r="B6" s="202"/>
      <c r="C6" s="187"/>
      <c r="D6" s="188"/>
      <c r="E6" s="50"/>
      <c r="F6" s="50"/>
      <c r="G6" s="50"/>
      <c r="H6" s="50"/>
      <c r="I6" s="50"/>
    </row>
    <row r="7" spans="1:11" ht="18" customHeight="1" thickTop="1" thickBot="1" x14ac:dyDescent="0.3">
      <c r="A7" s="50" t="s">
        <v>44</v>
      </c>
      <c r="B7" s="191" t="s">
        <v>238</v>
      </c>
      <c r="C7" s="191"/>
      <c r="D7" s="54"/>
      <c r="E7" s="55"/>
      <c r="F7" s="192" t="s">
        <v>7</v>
      </c>
      <c r="G7" s="193"/>
      <c r="H7" s="189"/>
      <c r="I7" s="190"/>
    </row>
    <row r="8" spans="1:11" ht="28.2" customHeight="1" thickTop="1" x14ac:dyDescent="0.3">
      <c r="A8" s="196" t="s">
        <v>104</v>
      </c>
      <c r="B8" s="197"/>
      <c r="C8" s="197"/>
      <c r="D8" s="197"/>
      <c r="E8" s="197"/>
      <c r="F8" s="197"/>
      <c r="G8" s="197"/>
      <c r="H8" s="197"/>
      <c r="I8" s="197"/>
    </row>
    <row r="9" spans="1:11" ht="83.4" customHeight="1" thickBot="1" x14ac:dyDescent="0.3">
      <c r="A9" s="186"/>
      <c r="B9" s="186"/>
      <c r="C9" s="186"/>
      <c r="D9" s="186"/>
      <c r="E9" s="186"/>
      <c r="F9" s="186"/>
      <c r="G9" s="186"/>
      <c r="H9" s="186"/>
      <c r="I9" s="186"/>
    </row>
    <row r="10" spans="1:11" s="60" customFormat="1" ht="7.2" customHeight="1" thickTop="1" thickBot="1" x14ac:dyDescent="0.3">
      <c r="A10" s="56"/>
      <c r="B10" s="56"/>
      <c r="C10" s="56"/>
      <c r="D10" s="57"/>
      <c r="E10" s="57"/>
      <c r="F10" s="56"/>
      <c r="G10" s="56"/>
      <c r="H10" s="58"/>
      <c r="I10" s="59"/>
    </row>
    <row r="11" spans="1:11" ht="18" customHeight="1" thickTop="1" thickBot="1" x14ac:dyDescent="0.3">
      <c r="A11" s="203" t="s">
        <v>64</v>
      </c>
      <c r="B11" s="204"/>
      <c r="C11" s="204"/>
      <c r="D11" s="204"/>
      <c r="E11" s="204"/>
      <c r="F11" s="204"/>
      <c r="G11" s="204"/>
      <c r="H11" s="204"/>
      <c r="I11" s="205"/>
    </row>
    <row r="12" spans="1:11" ht="14.4" customHeight="1" thickTop="1" thickBot="1" x14ac:dyDescent="0.3">
      <c r="A12" s="206" t="s">
        <v>3</v>
      </c>
      <c r="B12" s="207"/>
      <c r="C12" s="208"/>
      <c r="D12" s="209"/>
      <c r="E12" s="210"/>
      <c r="F12" s="61" t="s">
        <v>0</v>
      </c>
      <c r="G12" s="181"/>
      <c r="H12" s="181"/>
      <c r="I12" s="182"/>
    </row>
    <row r="13" spans="1:11" s="60" customFormat="1" ht="21" customHeight="1" thickTop="1" thickBot="1" x14ac:dyDescent="0.3">
      <c r="A13" s="56" t="s">
        <v>111</v>
      </c>
      <c r="B13" s="179"/>
      <c r="C13" s="179"/>
      <c r="D13" s="179"/>
      <c r="E13" s="180"/>
      <c r="F13" s="103" t="s">
        <v>220</v>
      </c>
      <c r="G13" s="181"/>
      <c r="H13" s="181"/>
      <c r="I13" s="182"/>
    </row>
    <row r="14" spans="1:11" s="60" customFormat="1" ht="14.4" customHeight="1" thickTop="1" thickBot="1" x14ac:dyDescent="0.3">
      <c r="A14" s="56"/>
      <c r="B14" s="56"/>
      <c r="C14" s="56"/>
      <c r="D14" s="56"/>
      <c r="E14" s="56"/>
      <c r="F14" s="103"/>
      <c r="G14" s="212" t="str">
        <f>IF(G13="NON", "la POEC ne peut pas être mise en place"," ")</f>
        <v xml:space="preserve"> </v>
      </c>
      <c r="H14" s="212"/>
      <c r="I14" s="212"/>
    </row>
    <row r="15" spans="1:11" s="63" customFormat="1" ht="14.1" customHeight="1" thickTop="1" x14ac:dyDescent="0.3">
      <c r="A15" s="213" t="s">
        <v>223</v>
      </c>
      <c r="B15" s="213"/>
      <c r="C15" s="213"/>
      <c r="D15" s="213"/>
      <c r="E15" s="62"/>
      <c r="F15" s="216" t="s">
        <v>224</v>
      </c>
      <c r="G15" s="216"/>
      <c r="H15" s="216"/>
      <c r="I15" s="216"/>
    </row>
    <row r="16" spans="1:11" ht="15.6" customHeight="1" thickBot="1" x14ac:dyDescent="0.3">
      <c r="A16" s="211" t="s">
        <v>125</v>
      </c>
      <c r="B16" s="211"/>
      <c r="C16" s="211"/>
      <c r="D16" s="211"/>
      <c r="E16" s="64"/>
      <c r="F16" s="211"/>
      <c r="G16" s="211"/>
      <c r="H16" s="211"/>
      <c r="I16" s="211"/>
      <c r="K16" s="131"/>
    </row>
    <row r="17" spans="1:11" s="63" customFormat="1" ht="14.1" customHeight="1" thickTop="1" x14ac:dyDescent="0.3">
      <c r="A17" s="219" t="s">
        <v>225</v>
      </c>
      <c r="B17" s="219"/>
      <c r="C17" s="219"/>
      <c r="D17" s="219"/>
      <c r="E17" s="219"/>
      <c r="F17" s="219"/>
      <c r="G17" s="219"/>
      <c r="H17" s="219"/>
      <c r="I17" s="219"/>
      <c r="K17" s="132"/>
    </row>
    <row r="18" spans="1:11" ht="15.6" customHeight="1" thickBot="1" x14ac:dyDescent="0.3">
      <c r="A18" s="220"/>
      <c r="B18" s="220"/>
      <c r="C18" s="220"/>
      <c r="D18" s="220"/>
      <c r="E18" s="220"/>
      <c r="F18" s="220"/>
      <c r="G18" s="220"/>
      <c r="H18" s="220"/>
      <c r="I18" s="220"/>
      <c r="K18" s="132"/>
    </row>
    <row r="19" spans="1:11" s="82" customFormat="1" ht="5.4" customHeight="1" thickTop="1" thickBot="1" x14ac:dyDescent="0.3">
      <c r="A19" s="12"/>
      <c r="B19" s="12"/>
      <c r="C19" s="12"/>
      <c r="D19" s="12"/>
      <c r="E19" s="13"/>
      <c r="F19" s="12"/>
      <c r="G19" s="12"/>
      <c r="H19" s="221"/>
      <c r="I19" s="221"/>
      <c r="K19" s="132"/>
    </row>
    <row r="20" spans="1:11" ht="17.399999999999999" customHeight="1" thickTop="1" thickBot="1" x14ac:dyDescent="0.3">
      <c r="A20" s="222" t="s">
        <v>226</v>
      </c>
      <c r="B20" s="222"/>
      <c r="C20" s="223"/>
      <c r="D20" s="223"/>
      <c r="E20" s="13"/>
      <c r="F20" s="217" t="s">
        <v>229</v>
      </c>
      <c r="G20" s="217"/>
      <c r="H20" s="218"/>
      <c r="I20" s="218"/>
      <c r="K20" s="132"/>
    </row>
    <row r="21" spans="1:11" ht="22.95" customHeight="1" thickTop="1" thickBot="1" x14ac:dyDescent="0.3">
      <c r="A21" s="222" t="s">
        <v>227</v>
      </c>
      <c r="B21" s="222"/>
      <c r="C21" s="191"/>
      <c r="D21" s="191"/>
      <c r="E21" s="13"/>
      <c r="F21" s="217" t="s">
        <v>230</v>
      </c>
      <c r="G21" s="217"/>
      <c r="H21" s="191"/>
      <c r="I21" s="191"/>
      <c r="K21" s="132"/>
    </row>
    <row r="22" spans="1:11" ht="13.95" customHeight="1" thickTop="1" thickBot="1" x14ac:dyDescent="0.3">
      <c r="A22" s="238" t="s">
        <v>228</v>
      </c>
      <c r="B22" s="238"/>
      <c r="C22" s="238"/>
      <c r="D22" s="238"/>
      <c r="E22" s="238"/>
      <c r="F22" s="65"/>
      <c r="G22" s="158" t="s">
        <v>29</v>
      </c>
      <c r="H22" s="158"/>
      <c r="I22" s="65"/>
      <c r="K22" s="132"/>
    </row>
    <row r="23" spans="1:11" ht="20.399999999999999" customHeight="1" thickTop="1" thickBot="1" x14ac:dyDescent="0.3">
      <c r="A23" s="236"/>
      <c r="B23" s="236"/>
      <c r="C23" s="236"/>
      <c r="D23" s="236"/>
      <c r="E23" s="236"/>
      <c r="F23" s="53"/>
      <c r="G23" s="239" t="s">
        <v>34</v>
      </c>
      <c r="H23" s="239"/>
      <c r="I23" s="239"/>
      <c r="K23" s="132"/>
    </row>
    <row r="24" spans="1:11" ht="7.2" customHeight="1" thickTop="1" thickBot="1" x14ac:dyDescent="0.3">
      <c r="A24" s="53"/>
      <c r="B24" s="53"/>
      <c r="C24" s="53"/>
      <c r="D24" s="53"/>
      <c r="E24" s="53"/>
      <c r="F24" s="53"/>
      <c r="G24" s="53"/>
      <c r="H24" s="53"/>
      <c r="K24" s="132"/>
    </row>
    <row r="25" spans="1:11" s="63" customFormat="1" ht="14.1" customHeight="1" thickTop="1" thickBot="1" x14ac:dyDescent="0.35">
      <c r="A25" s="227" t="s">
        <v>31</v>
      </c>
      <c r="B25" s="227"/>
      <c r="C25" s="227"/>
      <c r="D25" s="227"/>
      <c r="F25" s="235" t="s">
        <v>30</v>
      </c>
      <c r="G25" s="235"/>
      <c r="H25" s="235"/>
      <c r="I25" s="235"/>
    </row>
    <row r="26" spans="1:11" ht="124.95" customHeight="1" thickTop="1" thickBot="1" x14ac:dyDescent="0.3">
      <c r="A26" s="237"/>
      <c r="B26" s="181"/>
      <c r="C26" s="181"/>
      <c r="D26" s="182"/>
      <c r="E26" s="53"/>
      <c r="F26" s="187"/>
      <c r="G26" s="240"/>
      <c r="H26" s="240"/>
      <c r="I26" s="188"/>
    </row>
    <row r="27" spans="1:11" ht="26.4" customHeight="1" thickTop="1" thickBot="1" x14ac:dyDescent="0.3">
      <c r="A27" s="227" t="s">
        <v>231</v>
      </c>
      <c r="B27" s="227"/>
      <c r="C27" s="227"/>
      <c r="D27" s="227"/>
      <c r="E27" s="14"/>
      <c r="F27" s="214" t="s">
        <v>214</v>
      </c>
      <c r="G27" s="214"/>
      <c r="H27" s="214"/>
      <c r="I27" s="214"/>
    </row>
    <row r="28" spans="1:11" ht="124.95" customHeight="1" thickTop="1" thickBot="1" x14ac:dyDescent="0.3">
      <c r="A28" s="228"/>
      <c r="B28" s="229"/>
      <c r="C28" s="229"/>
      <c r="D28" s="230"/>
      <c r="E28" s="14"/>
      <c r="F28" s="224"/>
      <c r="G28" s="225"/>
      <c r="H28" s="225"/>
      <c r="I28" s="226"/>
    </row>
    <row r="29" spans="1:11" ht="21" customHeight="1" thickTop="1" x14ac:dyDescent="0.25">
      <c r="A29" s="215" t="s">
        <v>37</v>
      </c>
      <c r="B29" s="215"/>
      <c r="C29" s="215"/>
      <c r="D29" s="215"/>
      <c r="E29" s="215"/>
      <c r="F29" s="215"/>
      <c r="G29" s="215"/>
      <c r="H29" s="215"/>
      <c r="I29" s="215"/>
    </row>
    <row r="30" spans="1:11" ht="124.95" customHeight="1" thickBot="1" x14ac:dyDescent="0.3">
      <c r="A30" s="241"/>
      <c r="B30" s="242"/>
      <c r="C30" s="242"/>
      <c r="D30" s="242"/>
      <c r="E30" s="242"/>
      <c r="F30" s="242"/>
      <c r="G30" s="242"/>
      <c r="H30" s="242"/>
      <c r="I30" s="243"/>
    </row>
    <row r="31" spans="1:11" ht="15" customHeight="1" thickTop="1" thickBot="1" x14ac:dyDescent="0.3">
      <c r="A31" s="158" t="s">
        <v>32</v>
      </c>
      <c r="B31" s="158"/>
      <c r="C31" s="158"/>
      <c r="D31" s="158"/>
      <c r="E31" s="66"/>
      <c r="F31" s="158" t="s">
        <v>215</v>
      </c>
      <c r="G31" s="158"/>
      <c r="H31" s="158"/>
      <c r="I31" s="158"/>
    </row>
    <row r="32" spans="1:11" ht="98.4" customHeight="1" thickTop="1" thickBot="1" x14ac:dyDescent="0.3">
      <c r="A32" s="224"/>
      <c r="B32" s="225"/>
      <c r="C32" s="225"/>
      <c r="D32" s="226"/>
      <c r="E32" s="67"/>
      <c r="F32" s="173"/>
      <c r="G32" s="174"/>
      <c r="H32" s="174"/>
      <c r="I32" s="175"/>
    </row>
    <row r="33" spans="1:11" ht="7.2" customHeight="1" thickTop="1" thickBot="1" x14ac:dyDescent="0.3">
      <c r="A33" s="53"/>
      <c r="B33" s="53"/>
      <c r="C33" s="53"/>
      <c r="D33" s="53"/>
      <c r="E33" s="53"/>
      <c r="F33" s="53"/>
      <c r="G33" s="53"/>
      <c r="H33" s="53"/>
    </row>
    <row r="34" spans="1:11" ht="16.95" customHeight="1" thickTop="1" thickBot="1" x14ac:dyDescent="0.3">
      <c r="A34" s="183" t="s">
        <v>39</v>
      </c>
      <c r="B34" s="184"/>
      <c r="C34" s="184"/>
      <c r="D34" s="184"/>
      <c r="E34" s="184"/>
      <c r="F34" s="184"/>
      <c r="G34" s="184"/>
      <c r="H34" s="184"/>
      <c r="I34" s="185"/>
    </row>
    <row r="35" spans="1:11" ht="3.6" customHeight="1" thickTop="1" thickBot="1" x14ac:dyDescent="0.3">
      <c r="A35" s="255"/>
      <c r="B35" s="255"/>
      <c r="C35" s="255"/>
      <c r="D35" s="255"/>
      <c r="E35" s="255"/>
      <c r="F35" s="255"/>
      <c r="G35" s="255"/>
      <c r="H35" s="255"/>
      <c r="I35" s="255"/>
    </row>
    <row r="36" spans="1:11" ht="24" customHeight="1" thickTop="1" thickBot="1" x14ac:dyDescent="0.3">
      <c r="A36" s="247" t="s">
        <v>51</v>
      </c>
      <c r="B36" s="248"/>
      <c r="C36" s="248"/>
      <c r="D36" s="248"/>
      <c r="E36" s="68"/>
      <c r="F36" s="234" t="s">
        <v>217</v>
      </c>
      <c r="G36" s="234"/>
      <c r="H36" s="134" t="s">
        <v>205</v>
      </c>
      <c r="I36" s="69" t="s">
        <v>9</v>
      </c>
    </row>
    <row r="37" spans="1:11" ht="14.4" customHeight="1" thickTop="1" thickBot="1" x14ac:dyDescent="0.35">
      <c r="A37" s="161"/>
      <c r="B37" s="161"/>
      <c r="C37" s="161"/>
      <c r="D37" s="161"/>
      <c r="E37" s="49"/>
      <c r="F37" s="259"/>
      <c r="G37" s="223"/>
      <c r="H37" s="133"/>
      <c r="I37" s="16"/>
    </row>
    <row r="38" spans="1:11" ht="14.4" customHeight="1" thickTop="1" thickBot="1" x14ac:dyDescent="0.35">
      <c r="A38" s="161"/>
      <c r="B38" s="161"/>
      <c r="C38" s="161"/>
      <c r="D38" s="161"/>
      <c r="E38" s="49"/>
      <c r="F38" s="259"/>
      <c r="G38" s="223"/>
      <c r="H38" s="133"/>
      <c r="I38" s="16"/>
    </row>
    <row r="39" spans="1:11" ht="14.4" customHeight="1" thickTop="1" thickBot="1" x14ac:dyDescent="0.35">
      <c r="A39" s="161"/>
      <c r="B39" s="161"/>
      <c r="C39" s="161"/>
      <c r="D39" s="161"/>
      <c r="E39" s="49"/>
      <c r="F39" s="259"/>
      <c r="G39" s="223"/>
      <c r="H39" s="133"/>
      <c r="I39" s="16"/>
    </row>
    <row r="40" spans="1:11" ht="14.4" customHeight="1" thickTop="1" thickBot="1" x14ac:dyDescent="0.35">
      <c r="A40" s="161"/>
      <c r="B40" s="161"/>
      <c r="C40" s="161"/>
      <c r="D40" s="161"/>
      <c r="E40" s="49"/>
      <c r="F40" s="259"/>
      <c r="G40" s="223"/>
      <c r="H40" s="133"/>
      <c r="I40" s="16"/>
    </row>
    <row r="41" spans="1:11" ht="14.4" customHeight="1" thickTop="1" thickBot="1" x14ac:dyDescent="0.35">
      <c r="A41" s="161"/>
      <c r="B41" s="161"/>
      <c r="C41" s="161"/>
      <c r="D41" s="161"/>
      <c r="E41" s="49"/>
      <c r="F41" s="259"/>
      <c r="G41" s="223"/>
      <c r="H41" s="133"/>
      <c r="I41" s="16"/>
    </row>
    <row r="42" spans="1:11" ht="12" customHeight="1" thickTop="1" x14ac:dyDescent="0.25">
      <c r="A42" s="153"/>
      <c r="B42" s="153"/>
      <c r="C42" s="153"/>
      <c r="D42" s="153"/>
      <c r="E42" s="153"/>
      <c r="F42" s="153"/>
      <c r="G42" s="153"/>
      <c r="H42" s="153"/>
      <c r="I42" s="154">
        <f>SUM(I37:I41)</f>
        <v>0</v>
      </c>
    </row>
    <row r="43" spans="1:11" s="49" customFormat="1" ht="13.2" customHeight="1" x14ac:dyDescent="0.3">
      <c r="A43" s="176" t="s">
        <v>48</v>
      </c>
      <c r="B43" s="176"/>
      <c r="C43" s="176"/>
      <c r="D43" s="176"/>
      <c r="E43" s="176"/>
      <c r="F43" s="176"/>
      <c r="G43" s="176"/>
      <c r="H43" s="176"/>
      <c r="I43" s="176"/>
    </row>
    <row r="44" spans="1:11" s="49" customFormat="1" ht="12" customHeight="1" thickBot="1" x14ac:dyDescent="0.35">
      <c r="A44" s="246" t="s">
        <v>38</v>
      </c>
      <c r="B44" s="246"/>
      <c r="C44" s="246"/>
      <c r="D44" s="246"/>
      <c r="E44" s="246"/>
      <c r="F44" s="246"/>
      <c r="G44" s="246"/>
      <c r="H44" s="246"/>
      <c r="I44" s="246"/>
    </row>
    <row r="45" spans="1:11" s="49" customFormat="1" ht="14.4" customHeight="1" thickTop="1" thickBot="1" x14ac:dyDescent="0.35">
      <c r="F45" s="169" t="s">
        <v>19</v>
      </c>
      <c r="H45" s="244" t="s">
        <v>43</v>
      </c>
    </row>
    <row r="46" spans="1:11" s="49" customFormat="1" ht="15" customHeight="1" thickTop="1" thickBot="1" x14ac:dyDescent="0.35">
      <c r="A46" s="163" t="s">
        <v>1</v>
      </c>
      <c r="B46" s="164"/>
      <c r="C46" s="156">
        <f>G46+I46</f>
        <v>0</v>
      </c>
      <c r="D46" s="70" t="s">
        <v>10</v>
      </c>
      <c r="F46" s="170"/>
      <c r="G46" s="17"/>
      <c r="H46" s="245"/>
      <c r="I46" s="18"/>
    </row>
    <row r="47" spans="1:11" s="48" customFormat="1" ht="13.95" customHeight="1" thickTop="1" thickBot="1" x14ac:dyDescent="0.3">
      <c r="A47" s="163" t="s">
        <v>47</v>
      </c>
      <c r="B47" s="164"/>
      <c r="C47" s="71"/>
      <c r="E47" s="72"/>
      <c r="F47" s="169" t="s">
        <v>97</v>
      </c>
      <c r="G47" s="172" t="str">
        <f>IF(I46&gt;(C46/3),"La PAE ne doit pas dépasser 1/3 du parcours total"," ")</f>
        <v xml:space="preserve"> </v>
      </c>
      <c r="H47" s="172"/>
      <c r="I47" s="172"/>
      <c r="J47" s="73"/>
      <c r="K47" s="73"/>
    </row>
    <row r="48" spans="1:11" s="48" customFormat="1" ht="13.95" customHeight="1" thickTop="1" thickBot="1" x14ac:dyDescent="0.3">
      <c r="A48" s="74"/>
      <c r="B48" s="74"/>
      <c r="C48" s="74"/>
      <c r="E48" s="53"/>
      <c r="F48" s="170" t="s">
        <v>96</v>
      </c>
      <c r="G48" s="17"/>
      <c r="H48" s="75" t="s">
        <v>34</v>
      </c>
      <c r="I48" s="17"/>
      <c r="J48" s="76"/>
      <c r="K48" s="76"/>
    </row>
    <row r="49" spans="1:11" s="48" customFormat="1" ht="13.95" customHeight="1" thickTop="1" thickBot="1" x14ac:dyDescent="0.3">
      <c r="A49" s="171">
        <f>IF(C47&gt;1,"numéro fiche navette par sessions",)</f>
        <v>0</v>
      </c>
      <c r="B49" s="171"/>
      <c r="D49" s="167" t="s">
        <v>4</v>
      </c>
      <c r="E49" s="53"/>
      <c r="F49" s="77" t="s">
        <v>14</v>
      </c>
      <c r="G49" s="19"/>
      <c r="H49" s="75" t="s">
        <v>5</v>
      </c>
      <c r="I49" s="19"/>
    </row>
    <row r="50" spans="1:11" s="48" customFormat="1" ht="13.95" customHeight="1" thickTop="1" thickBot="1" x14ac:dyDescent="0.3">
      <c r="D50" s="168"/>
      <c r="E50" s="78"/>
      <c r="F50" s="77" t="s">
        <v>14</v>
      </c>
      <c r="G50" s="19"/>
      <c r="H50" s="75" t="s">
        <v>5</v>
      </c>
      <c r="I50" s="19"/>
    </row>
    <row r="51" spans="1:11" s="48" customFormat="1" ht="13.95" customHeight="1" thickTop="1" thickBot="1" x14ac:dyDescent="0.3">
      <c r="D51" s="78"/>
      <c r="E51" s="78"/>
      <c r="F51" s="77" t="s">
        <v>14</v>
      </c>
      <c r="G51" s="19"/>
      <c r="H51" s="75" t="s">
        <v>5</v>
      </c>
      <c r="I51" s="19"/>
    </row>
    <row r="52" spans="1:11" s="48" customFormat="1" ht="9.6" customHeight="1" thickTop="1" thickBot="1" x14ac:dyDescent="0.35">
      <c r="D52" s="49"/>
      <c r="E52" s="49"/>
      <c r="F52" s="77"/>
      <c r="G52" s="77"/>
      <c r="H52" s="77"/>
      <c r="I52" s="77"/>
      <c r="J52" s="79"/>
    </row>
    <row r="53" spans="1:11" ht="13.2" customHeight="1" thickTop="1" x14ac:dyDescent="0.25">
      <c r="A53" s="165" t="s">
        <v>28</v>
      </c>
      <c r="B53" s="166"/>
      <c r="C53" s="166"/>
      <c r="D53" s="166"/>
      <c r="E53" s="166"/>
      <c r="F53" s="166"/>
      <c r="G53" s="166"/>
      <c r="H53" s="166"/>
      <c r="I53" s="166"/>
    </row>
    <row r="54" spans="1:11" ht="9.6" customHeight="1" thickBot="1" x14ac:dyDescent="0.3">
      <c r="A54" s="80"/>
      <c r="B54" s="80"/>
      <c r="C54" s="80"/>
      <c r="D54" s="80"/>
      <c r="E54" s="80"/>
      <c r="F54" s="80"/>
      <c r="G54" s="80"/>
      <c r="H54" s="80"/>
      <c r="I54" s="80"/>
    </row>
    <row r="55" spans="1:11" s="82" customFormat="1" ht="12.6" customHeight="1" thickBot="1" x14ac:dyDescent="0.35">
      <c r="A55" s="49"/>
      <c r="B55" s="81" t="s">
        <v>41</v>
      </c>
      <c r="C55" s="49"/>
      <c r="D55" s="81" t="s">
        <v>42</v>
      </c>
      <c r="H55" s="49"/>
      <c r="I55" s="49"/>
      <c r="J55" s="49"/>
    </row>
    <row r="56" spans="1:11" s="48" customFormat="1" ht="23.4" customHeight="1" thickTop="1" thickBot="1" x14ac:dyDescent="0.25">
      <c r="A56" s="83" t="s">
        <v>6</v>
      </c>
      <c r="B56" s="84">
        <v>1</v>
      </c>
      <c r="C56" s="85" t="s">
        <v>103</v>
      </c>
      <c r="D56" s="155">
        <f>I42</f>
        <v>0</v>
      </c>
      <c r="F56" s="265"/>
      <c r="G56" s="265"/>
      <c r="H56" s="162" t="str">
        <f>IF(I37+I38+I39+I40+I41=D56,"OK","nombre de participant incohérent")</f>
        <v>OK</v>
      </c>
      <c r="I56" s="162"/>
      <c r="J56" s="86"/>
    </row>
    <row r="57" spans="1:11" s="48" customFormat="1" ht="25.2" customHeight="1" thickBot="1" x14ac:dyDescent="0.35">
      <c r="A57" s="87" t="s">
        <v>11</v>
      </c>
      <c r="B57" s="45">
        <f>G46</f>
        <v>0</v>
      </c>
      <c r="C57" s="88" t="s">
        <v>11</v>
      </c>
      <c r="D57" s="46">
        <f>B57*D56</f>
        <v>0</v>
      </c>
      <c r="H57" s="49"/>
      <c r="I57" s="49"/>
      <c r="J57" s="49"/>
    </row>
    <row r="58" spans="1:11" s="48" customFormat="1" ht="19.95" customHeight="1" thickBot="1" x14ac:dyDescent="0.35">
      <c r="A58" s="89" t="s">
        <v>12</v>
      </c>
      <c r="B58" s="260"/>
      <c r="C58" s="261"/>
      <c r="D58" s="262"/>
      <c r="H58" s="49"/>
      <c r="I58" s="49"/>
      <c r="J58" s="49"/>
    </row>
    <row r="59" spans="1:11" s="48" customFormat="1" ht="18.600000000000001" customHeight="1" thickBot="1" x14ac:dyDescent="0.35">
      <c r="A59" s="90" t="s">
        <v>13</v>
      </c>
      <c r="B59" s="47">
        <f>B57*B58</f>
        <v>0</v>
      </c>
      <c r="C59" s="91" t="s">
        <v>13</v>
      </c>
      <c r="D59" s="100">
        <f>B58*D57</f>
        <v>0</v>
      </c>
      <c r="H59" s="92"/>
      <c r="I59" s="49"/>
      <c r="J59" s="49"/>
    </row>
    <row r="60" spans="1:11" s="48" customFormat="1" ht="18.600000000000001" customHeight="1" thickBot="1" x14ac:dyDescent="0.35">
      <c r="H60" s="92"/>
      <c r="I60" s="49"/>
      <c r="J60" s="49"/>
    </row>
    <row r="61" spans="1:11" s="48" customFormat="1" ht="9.6" customHeight="1" thickBot="1" x14ac:dyDescent="0.35">
      <c r="A61" s="159" t="s">
        <v>240</v>
      </c>
      <c r="B61" s="160"/>
      <c r="C61" s="142"/>
      <c r="D61" s="142"/>
      <c r="E61" s="142"/>
      <c r="F61" s="142"/>
      <c r="G61" s="143"/>
      <c r="H61" s="144"/>
      <c r="I61" s="145"/>
      <c r="J61" s="146"/>
    </row>
    <row r="62" spans="1:11" s="48" customFormat="1" ht="15" customHeight="1" thickBot="1" x14ac:dyDescent="0.35">
      <c r="A62" s="138"/>
      <c r="B62" s="231" t="s">
        <v>195</v>
      </c>
      <c r="C62" s="232"/>
      <c r="D62" s="232"/>
      <c r="E62" s="232"/>
      <c r="F62" s="233"/>
      <c r="G62" s="256" t="s">
        <v>204</v>
      </c>
      <c r="H62" s="257"/>
      <c r="I62" s="258"/>
      <c r="J62" s="139"/>
    </row>
    <row r="63" spans="1:11" s="49" customFormat="1" ht="36" customHeight="1" x14ac:dyDescent="0.3">
      <c r="A63" s="102" t="s">
        <v>15</v>
      </c>
      <c r="B63" s="113" t="s">
        <v>20</v>
      </c>
      <c r="C63" s="136" t="s">
        <v>40</v>
      </c>
      <c r="D63" s="263" t="s">
        <v>18</v>
      </c>
      <c r="E63" s="264"/>
      <c r="F63" s="112" t="s">
        <v>17</v>
      </c>
      <c r="G63" s="105" t="s">
        <v>204</v>
      </c>
      <c r="H63" s="94" t="s">
        <v>232</v>
      </c>
      <c r="I63" s="95" t="s">
        <v>209</v>
      </c>
      <c r="J63" s="140"/>
      <c r="K63" s="53"/>
    </row>
    <row r="64" spans="1:11" s="48" customFormat="1" ht="25.2" customHeight="1" x14ac:dyDescent="0.25">
      <c r="A64" s="101"/>
      <c r="B64" s="151"/>
      <c r="C64" s="151"/>
      <c r="D64" s="254"/>
      <c r="E64" s="254"/>
      <c r="F64" s="20">
        <f>D64*A64*$B$59</f>
        <v>0</v>
      </c>
      <c r="G64" s="157" t="s">
        <v>204</v>
      </c>
      <c r="H64" s="152"/>
      <c r="I64" s="104">
        <f>H64*A64*$B$59</f>
        <v>0</v>
      </c>
      <c r="J64" s="147"/>
      <c r="K64" s="53"/>
    </row>
    <row r="65" spans="1:11" s="48" customFormat="1" ht="25.2" customHeight="1" x14ac:dyDescent="0.25">
      <c r="A65" s="101"/>
      <c r="B65" s="151"/>
      <c r="C65" s="151"/>
      <c r="D65" s="254"/>
      <c r="E65" s="254"/>
      <c r="F65" s="20">
        <f>D65*A65*$B$59</f>
        <v>0</v>
      </c>
      <c r="G65" s="157" t="s">
        <v>204</v>
      </c>
      <c r="H65" s="152"/>
      <c r="I65" s="104">
        <f>H65*A65*$B$59</f>
        <v>0</v>
      </c>
      <c r="J65" s="147"/>
      <c r="K65" s="53"/>
    </row>
    <row r="66" spans="1:11" s="49" customFormat="1" ht="25.2" customHeight="1" x14ac:dyDescent="0.3">
      <c r="A66" s="101"/>
      <c r="B66" s="151"/>
      <c r="C66" s="151"/>
      <c r="D66" s="254"/>
      <c r="E66" s="254"/>
      <c r="F66" s="20">
        <f>D66*A66*$B$59</f>
        <v>0</v>
      </c>
      <c r="G66" s="157" t="s">
        <v>204</v>
      </c>
      <c r="H66" s="152"/>
      <c r="I66" s="104">
        <f>H66*A66*$B$59</f>
        <v>0</v>
      </c>
      <c r="J66" s="147"/>
      <c r="K66" s="96"/>
    </row>
    <row r="67" spans="1:11" s="97" customFormat="1" ht="18.600000000000001" customHeight="1" thickBot="1" x14ac:dyDescent="0.3">
      <c r="A67" s="21">
        <f>SUM(A64:A66)</f>
        <v>0</v>
      </c>
      <c r="B67" s="249"/>
      <c r="C67" s="250"/>
      <c r="D67" s="250"/>
      <c r="E67" s="251"/>
      <c r="F67" s="114">
        <f>SUM(F64:F66)</f>
        <v>0</v>
      </c>
      <c r="G67" s="115"/>
      <c r="H67" s="98"/>
      <c r="I67" s="116">
        <f>SUM(I64:I66)</f>
        <v>0</v>
      </c>
      <c r="J67" s="116">
        <f>F67+I67</f>
        <v>0</v>
      </c>
    </row>
    <row r="68" spans="1:11" s="3" customFormat="1" ht="18.600000000000001" customHeight="1" thickBot="1" x14ac:dyDescent="0.3">
      <c r="A68" s="252" t="str">
        <f>IF(D56=A67,"","nombre de participant non conforme")</f>
        <v/>
      </c>
      <c r="B68" s="253"/>
      <c r="C68" s="253"/>
      <c r="D68" s="253"/>
      <c r="E68" s="253"/>
      <c r="F68" s="141"/>
      <c r="G68" s="148"/>
      <c r="H68" s="149"/>
      <c r="I68" s="15"/>
      <c r="J68" s="150" t="str">
        <f>IF(J67=D59,"OK"," erreur sur le montant total")</f>
        <v>OK</v>
      </c>
      <c r="K68" s="1"/>
    </row>
    <row r="69" spans="1:11" ht="18" customHeight="1" x14ac:dyDescent="0.25"/>
    <row r="70" spans="1:11" ht="6" customHeight="1" x14ac:dyDescent="0.25"/>
    <row r="78" spans="1:11" ht="60" customHeight="1" x14ac:dyDescent="0.25"/>
  </sheetData>
  <sheetProtection selectLockedCells="1"/>
  <dataConsolidate/>
  <mergeCells count="89">
    <mergeCell ref="B67:E67"/>
    <mergeCell ref="A68:E68"/>
    <mergeCell ref="D66:E66"/>
    <mergeCell ref="A35:I35"/>
    <mergeCell ref="G62:I62"/>
    <mergeCell ref="F37:G37"/>
    <mergeCell ref="F38:G38"/>
    <mergeCell ref="F39:G39"/>
    <mergeCell ref="F40:G40"/>
    <mergeCell ref="B58:D58"/>
    <mergeCell ref="A37:D37"/>
    <mergeCell ref="F41:G41"/>
    <mergeCell ref="D65:E65"/>
    <mergeCell ref="D63:E63"/>
    <mergeCell ref="D64:E64"/>
    <mergeCell ref="F56:G56"/>
    <mergeCell ref="A39:D39"/>
    <mergeCell ref="H45:H46"/>
    <mergeCell ref="F45:F46"/>
    <mergeCell ref="A44:I44"/>
    <mergeCell ref="A34:I34"/>
    <mergeCell ref="A36:D36"/>
    <mergeCell ref="B62:F62"/>
    <mergeCell ref="F36:G36"/>
    <mergeCell ref="H21:I21"/>
    <mergeCell ref="F25:I25"/>
    <mergeCell ref="A25:D25"/>
    <mergeCell ref="A32:D32"/>
    <mergeCell ref="A23:E23"/>
    <mergeCell ref="A26:D26"/>
    <mergeCell ref="A22:E22"/>
    <mergeCell ref="G23:I23"/>
    <mergeCell ref="G22:H22"/>
    <mergeCell ref="A21:B21"/>
    <mergeCell ref="C21:D21"/>
    <mergeCell ref="F21:G21"/>
    <mergeCell ref="F26:I26"/>
    <mergeCell ref="A30:I30"/>
    <mergeCell ref="F27:I27"/>
    <mergeCell ref="A29:I29"/>
    <mergeCell ref="F15:I15"/>
    <mergeCell ref="F20:G20"/>
    <mergeCell ref="H20:I20"/>
    <mergeCell ref="A17:I17"/>
    <mergeCell ref="A18:I18"/>
    <mergeCell ref="H19:I19"/>
    <mergeCell ref="A20:B20"/>
    <mergeCell ref="C20:D20"/>
    <mergeCell ref="F28:I28"/>
    <mergeCell ref="A27:D27"/>
    <mergeCell ref="A28:D28"/>
    <mergeCell ref="A12:B12"/>
    <mergeCell ref="C12:E12"/>
    <mergeCell ref="F16:I16"/>
    <mergeCell ref="A16:D16"/>
    <mergeCell ref="G14:I14"/>
    <mergeCell ref="A15:D15"/>
    <mergeCell ref="A1:I2"/>
    <mergeCell ref="B13:E13"/>
    <mergeCell ref="G13:I13"/>
    <mergeCell ref="A3:I3"/>
    <mergeCell ref="A9:I9"/>
    <mergeCell ref="H5:I5"/>
    <mergeCell ref="H7:I7"/>
    <mergeCell ref="B7:C7"/>
    <mergeCell ref="F7:G7"/>
    <mergeCell ref="F5:G5"/>
    <mergeCell ref="A8:I8"/>
    <mergeCell ref="A4:I4"/>
    <mergeCell ref="A6:B6"/>
    <mergeCell ref="C6:D6"/>
    <mergeCell ref="A11:I11"/>
    <mergeCell ref="G12:I12"/>
    <mergeCell ref="A31:D31"/>
    <mergeCell ref="F31:I31"/>
    <mergeCell ref="A61:B61"/>
    <mergeCell ref="A38:D38"/>
    <mergeCell ref="H56:I56"/>
    <mergeCell ref="A47:B47"/>
    <mergeCell ref="A53:I53"/>
    <mergeCell ref="D49:D50"/>
    <mergeCell ref="F47:F48"/>
    <mergeCell ref="A49:B49"/>
    <mergeCell ref="G47:I47"/>
    <mergeCell ref="F32:I32"/>
    <mergeCell ref="A46:B46"/>
    <mergeCell ref="A40:D40"/>
    <mergeCell ref="A43:I43"/>
    <mergeCell ref="A41:D41"/>
  </mergeCells>
  <phoneticPr fontId="3" type="noConversion"/>
  <dataValidations xWindow="420" yWindow="537" count="1">
    <dataValidation type="list" allowBlank="1" showInputMessage="1" showErrorMessage="1" sqref="B7:C7" xr:uid="{00000000-0002-0000-0000-000000000000}">
      <formula1>"-,Pré-alternance,Pré-emploi"</formula1>
    </dataValidation>
  </dataValidations>
  <pageMargins left="0.57999999999999996" right="0.17" top="0.47" bottom="0.38" header="0.31496062992125984" footer="0.31496062992125984"/>
  <pageSetup paperSize="9" scale="71" fitToHeight="10" orientation="portrait" r:id="rId1"/>
  <headerFooter scaleWithDoc="0" alignWithMargins="0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20" yWindow="537" count="11">
        <x14:dataValidation type="list" allowBlank="1" showInputMessage="1" showErrorMessage="1" xr:uid="{00000000-0002-0000-0000-000001000000}">
          <x14:formula1>
            <xm:f>Feuil2!$A$54:$A$63</xm:f>
          </x14:formula1>
          <xm:sqref>H20:I20</xm:sqref>
        </x14:dataValidation>
        <x14:dataValidation type="list" allowBlank="1" showInputMessage="1" showErrorMessage="1" xr:uid="{00000000-0002-0000-0000-000002000000}">
          <x14:formula1>
            <xm:f>Feuil2!$A$67:$A$74</xm:f>
          </x14:formula1>
          <xm:sqref>C21:D21</xm:sqref>
        </x14:dataValidation>
        <x14:dataValidation type="list" allowBlank="1" showInputMessage="1" showErrorMessage="1" xr:uid="{00000000-0002-0000-0000-000003000000}">
          <x14:formula1>
            <xm:f>Feuil2!$A$86:$A$88</xm:f>
          </x14:formula1>
          <xm:sqref>H21:I21</xm:sqref>
        </x14:dataValidation>
        <x14:dataValidation type="list" showInputMessage="1" showErrorMessage="1" xr:uid="{00000000-0002-0000-0000-000004000000}">
          <x14:formula1>
            <xm:f>Feuil2!$A$2:$A$14</xm:f>
          </x14:formula1>
          <xm:sqref>H7:I7</xm:sqref>
        </x14:dataValidation>
        <x14:dataValidation type="list" allowBlank="1" showInputMessage="1" showErrorMessage="1" xr:uid="{00000000-0002-0000-0000-000005000000}">
          <x14:formula1>
            <xm:f>Feuil2!$A$30:$A$50</xm:f>
          </x14:formula1>
          <xm:sqref>A16:D16 F16:I16</xm:sqref>
        </x14:dataValidation>
        <x14:dataValidation type="list" showInputMessage="1" showErrorMessage="1" xr:uid="{00000000-0002-0000-0000-000006000000}">
          <x14:formula1>
            <xm:f>Feuil2!$A$91:$A$107</xm:f>
          </x14:formula1>
          <xm:sqref>A23:E23</xm:sqref>
        </x14:dataValidation>
        <x14:dataValidation type="list" allowBlank="1" showInputMessage="1" showErrorMessage="1" xr:uid="{00000000-0002-0000-0000-000007000000}">
          <x14:formula1>
            <xm:f>Feuil2!$A$110:$A$112</xm:f>
          </x14:formula1>
          <xm:sqref>G23:I23</xm:sqref>
        </x14:dataValidation>
        <x14:dataValidation type="list" allowBlank="1" showInputMessage="1" showErrorMessage="1" xr:uid="{00000000-0002-0000-0000-000008000000}">
          <x14:formula1>
            <xm:f>Feuil2!$A$137:$A$138</xm:f>
          </x14:formula1>
          <xm:sqref>C64:C65</xm:sqref>
        </x14:dataValidation>
        <x14:dataValidation type="list" allowBlank="1" showInputMessage="1" showErrorMessage="1" xr:uid="{00000000-0002-0000-0000-000009000000}">
          <x14:formula1>
            <xm:f>Feuil2!$A$17:$A$18</xm:f>
          </x14:formula1>
          <xm:sqref>H37:H41</xm:sqref>
        </x14:dataValidation>
        <x14:dataValidation type="list" allowBlank="1" showInputMessage="1" showErrorMessage="1" xr:uid="{00000000-0002-0000-0000-00000A000000}">
          <x14:formula1>
            <xm:f>Feuil2!$A$21:$A$23</xm:f>
          </x14:formula1>
          <xm:sqref>G13:I13</xm:sqref>
        </x14:dataValidation>
        <x14:dataValidation type="list" allowBlank="1" showInputMessage="1" showErrorMessage="1" xr:uid="{00000000-0002-0000-0000-00000B000000}">
          <x14:formula1>
            <xm:f>Feuil2!$A$116:$A$135</xm:f>
          </x14:formula1>
          <xm:sqref>A37:D41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-0.499984740745262"/>
    <pageSetUpPr fitToPage="1"/>
  </sheetPr>
  <dimension ref="A1:D76"/>
  <sheetViews>
    <sheetView showGridLines="0" workbookViewId="0">
      <selection activeCell="C11" sqref="C11"/>
    </sheetView>
  </sheetViews>
  <sheetFormatPr baseColWidth="10" defaultColWidth="11.44140625" defaultRowHeight="18" x14ac:dyDescent="0.35"/>
  <cols>
    <col min="1" max="1" width="6.33203125" style="9" customWidth="1"/>
    <col min="2" max="2" width="40.109375" style="11" customWidth="1"/>
    <col min="3" max="3" width="56.33203125" style="11" customWidth="1"/>
    <col min="4" max="4" width="11.44140625" style="6" customWidth="1"/>
    <col min="5" max="16384" width="11.44140625" style="6"/>
  </cols>
  <sheetData>
    <row r="1" spans="1:3" s="5" customFormat="1" ht="26.25" customHeight="1" thickBot="1" x14ac:dyDescent="0.35">
      <c r="A1" s="266" t="s">
        <v>2</v>
      </c>
      <c r="B1" s="267"/>
      <c r="C1" s="267"/>
    </row>
    <row r="2" spans="1:3" s="39" customFormat="1" ht="26.25" customHeight="1" thickBot="1" x14ac:dyDescent="0.35">
      <c r="A2" s="42"/>
      <c r="B2" s="43" t="s">
        <v>102</v>
      </c>
      <c r="C2" s="44" t="s">
        <v>54</v>
      </c>
    </row>
    <row r="3" spans="1:3" ht="18.75" customHeight="1" x14ac:dyDescent="0.3">
      <c r="A3" s="268" t="s">
        <v>57</v>
      </c>
      <c r="B3" s="24"/>
      <c r="C3" s="25"/>
    </row>
    <row r="4" spans="1:3" ht="25.95" customHeight="1" x14ac:dyDescent="0.3">
      <c r="A4" s="269"/>
      <c r="B4" s="22" t="s">
        <v>45</v>
      </c>
      <c r="C4" s="26" t="s">
        <v>55</v>
      </c>
    </row>
    <row r="5" spans="1:3" ht="25.2" customHeight="1" x14ac:dyDescent="0.3">
      <c r="A5" s="269"/>
      <c r="B5" s="23" t="s">
        <v>44</v>
      </c>
      <c r="C5" s="26" t="s">
        <v>56</v>
      </c>
    </row>
    <row r="6" spans="1:3" ht="18" customHeight="1" x14ac:dyDescent="0.3">
      <c r="A6" s="269"/>
      <c r="B6" s="23" t="s">
        <v>7</v>
      </c>
      <c r="C6" s="26" t="s">
        <v>56</v>
      </c>
    </row>
    <row r="7" spans="1:3" ht="88.95" customHeight="1" thickBot="1" x14ac:dyDescent="0.35">
      <c r="A7" s="270"/>
      <c r="B7" s="27" t="s">
        <v>50</v>
      </c>
      <c r="C7" s="28" t="s">
        <v>218</v>
      </c>
    </row>
    <row r="8" spans="1:3" ht="17.399999999999999" customHeight="1" x14ac:dyDescent="0.3">
      <c r="A8" s="273" t="s">
        <v>67</v>
      </c>
      <c r="B8" s="29" t="s">
        <v>58</v>
      </c>
      <c r="C8" s="122" t="s">
        <v>58</v>
      </c>
    </row>
    <row r="9" spans="1:3" ht="17.399999999999999" customHeight="1" x14ac:dyDescent="0.3">
      <c r="A9" s="274"/>
      <c r="B9" s="30" t="s">
        <v>111</v>
      </c>
      <c r="C9" s="118" t="s">
        <v>111</v>
      </c>
    </row>
    <row r="10" spans="1:3" ht="17.399999999999999" customHeight="1" x14ac:dyDescent="0.3">
      <c r="A10" s="274"/>
      <c r="B10" s="30" t="s">
        <v>59</v>
      </c>
      <c r="C10" s="118" t="s">
        <v>60</v>
      </c>
    </row>
    <row r="11" spans="1:3" ht="45.6" customHeight="1" x14ac:dyDescent="0.3">
      <c r="A11" s="274"/>
      <c r="B11" s="30" t="s">
        <v>154</v>
      </c>
      <c r="C11" s="119" t="s">
        <v>219</v>
      </c>
    </row>
    <row r="12" spans="1:3" ht="16.2" customHeight="1" x14ac:dyDescent="0.3">
      <c r="A12" s="274"/>
      <c r="B12" s="30" t="s">
        <v>61</v>
      </c>
      <c r="C12" s="118" t="s">
        <v>56</v>
      </c>
    </row>
    <row r="13" spans="1:3" ht="16.2" customHeight="1" x14ac:dyDescent="0.3">
      <c r="A13" s="274"/>
      <c r="B13" s="30" t="s">
        <v>62</v>
      </c>
      <c r="C13" s="118" t="s">
        <v>56</v>
      </c>
    </row>
    <row r="14" spans="1:3" ht="17.399999999999999" customHeight="1" x14ac:dyDescent="0.3">
      <c r="A14" s="274"/>
      <c r="B14" s="30" t="s">
        <v>68</v>
      </c>
      <c r="C14" s="120" t="s">
        <v>69</v>
      </c>
    </row>
    <row r="15" spans="1:3" ht="33" customHeight="1" x14ac:dyDescent="0.3">
      <c r="A15" s="274"/>
      <c r="B15" s="30" t="s">
        <v>165</v>
      </c>
      <c r="C15" s="22" t="s">
        <v>197</v>
      </c>
    </row>
    <row r="16" spans="1:3" ht="17.399999999999999" customHeight="1" x14ac:dyDescent="0.3">
      <c r="A16" s="274"/>
      <c r="B16" s="30" t="s">
        <v>166</v>
      </c>
      <c r="C16" s="118" t="s">
        <v>167</v>
      </c>
    </row>
    <row r="17" spans="1:3" ht="17.399999999999999" customHeight="1" x14ac:dyDescent="0.3">
      <c r="A17" s="274"/>
      <c r="B17" s="30" t="s">
        <v>166</v>
      </c>
      <c r="C17" s="118" t="s">
        <v>167</v>
      </c>
    </row>
    <row r="18" spans="1:3" ht="17.399999999999999" customHeight="1" x14ac:dyDescent="0.3">
      <c r="A18" s="274"/>
      <c r="B18" s="117" t="s">
        <v>168</v>
      </c>
      <c r="C18" s="106" t="s">
        <v>198</v>
      </c>
    </row>
    <row r="19" spans="1:3" ht="18.600000000000001" customHeight="1" x14ac:dyDescent="0.3">
      <c r="A19" s="274"/>
      <c r="B19" s="117" t="s">
        <v>169</v>
      </c>
      <c r="C19" s="118" t="s">
        <v>56</v>
      </c>
    </row>
    <row r="20" spans="1:3" ht="17.399999999999999" customHeight="1" x14ac:dyDescent="0.3">
      <c r="A20" s="274"/>
      <c r="B20" s="30" t="s">
        <v>63</v>
      </c>
      <c r="C20" s="118" t="s">
        <v>56</v>
      </c>
    </row>
    <row r="21" spans="1:3" ht="17.399999999999999" customHeight="1" x14ac:dyDescent="0.3">
      <c r="A21" s="274"/>
      <c r="B21" s="30" t="s">
        <v>95</v>
      </c>
      <c r="C21" s="118" t="s">
        <v>101</v>
      </c>
    </row>
    <row r="22" spans="1:3" ht="33" customHeight="1" x14ac:dyDescent="0.3">
      <c r="A22" s="274"/>
      <c r="B22" s="31" t="s">
        <v>30</v>
      </c>
      <c r="C22" s="120" t="s">
        <v>70</v>
      </c>
    </row>
    <row r="23" spans="1:3" ht="24.6" customHeight="1" x14ac:dyDescent="0.3">
      <c r="A23" s="274"/>
      <c r="B23" s="31" t="s">
        <v>65</v>
      </c>
      <c r="C23" s="120" t="s">
        <v>71</v>
      </c>
    </row>
    <row r="24" spans="1:3" ht="28.95" customHeight="1" x14ac:dyDescent="0.3">
      <c r="A24" s="274"/>
      <c r="B24" s="31" t="s">
        <v>66</v>
      </c>
      <c r="C24" s="118" t="s">
        <v>91</v>
      </c>
    </row>
    <row r="25" spans="1:3" ht="30" customHeight="1" x14ac:dyDescent="0.3">
      <c r="A25" s="274"/>
      <c r="B25" s="31" t="s">
        <v>32</v>
      </c>
      <c r="C25" s="121" t="s">
        <v>72</v>
      </c>
    </row>
    <row r="26" spans="1:3" ht="75.599999999999994" customHeight="1" thickBot="1" x14ac:dyDescent="0.35">
      <c r="A26" s="274"/>
      <c r="B26" s="33" t="s">
        <v>33</v>
      </c>
      <c r="C26" s="125" t="s">
        <v>73</v>
      </c>
    </row>
    <row r="27" spans="1:3" ht="66.599999999999994" customHeight="1" x14ac:dyDescent="0.3">
      <c r="A27" s="273" t="s">
        <v>199</v>
      </c>
      <c r="B27" s="126" t="s">
        <v>92</v>
      </c>
      <c r="C27" s="127" t="s">
        <v>201</v>
      </c>
    </row>
    <row r="28" spans="1:3" ht="43.95" customHeight="1" thickBot="1" x14ac:dyDescent="0.35">
      <c r="A28" s="275"/>
      <c r="B28" s="124" t="s">
        <v>8</v>
      </c>
      <c r="C28" s="123" t="s">
        <v>93</v>
      </c>
    </row>
    <row r="29" spans="1:3" ht="37.200000000000003" customHeight="1" x14ac:dyDescent="0.3">
      <c r="A29" s="276" t="s">
        <v>80</v>
      </c>
      <c r="B29" s="128" t="s">
        <v>1</v>
      </c>
      <c r="C29" s="129" t="s">
        <v>79</v>
      </c>
    </row>
    <row r="30" spans="1:3" ht="33" customHeight="1" x14ac:dyDescent="0.3">
      <c r="A30" s="277"/>
      <c r="B30" s="31" t="s">
        <v>19</v>
      </c>
      <c r="C30" s="26" t="s">
        <v>74</v>
      </c>
    </row>
    <row r="31" spans="1:3" ht="21" customHeight="1" x14ac:dyDescent="0.3">
      <c r="A31" s="277"/>
      <c r="B31" s="31" t="s">
        <v>75</v>
      </c>
      <c r="C31" s="26" t="s">
        <v>76</v>
      </c>
    </row>
    <row r="32" spans="1:3" ht="30" customHeight="1" x14ac:dyDescent="0.3">
      <c r="A32" s="277"/>
      <c r="B32" s="31" t="s">
        <v>98</v>
      </c>
      <c r="C32" s="40" t="s">
        <v>100</v>
      </c>
    </row>
    <row r="33" spans="1:3" ht="30" customHeight="1" x14ac:dyDescent="0.3">
      <c r="A33" s="277"/>
      <c r="B33" s="31" t="s">
        <v>99</v>
      </c>
      <c r="C33" s="40" t="s">
        <v>100</v>
      </c>
    </row>
    <row r="34" spans="1:3" ht="30" customHeight="1" x14ac:dyDescent="0.3">
      <c r="A34" s="277"/>
      <c r="B34" s="31" t="s">
        <v>47</v>
      </c>
      <c r="C34" s="41"/>
    </row>
    <row r="35" spans="1:3" ht="22.95" customHeight="1" thickBot="1" x14ac:dyDescent="0.35">
      <c r="A35" s="278"/>
      <c r="B35" s="33" t="s">
        <v>77</v>
      </c>
      <c r="C35" s="34" t="s">
        <v>78</v>
      </c>
    </row>
    <row r="36" spans="1:3" ht="27.6" customHeight="1" x14ac:dyDescent="0.3">
      <c r="A36" s="279" t="s">
        <v>84</v>
      </c>
      <c r="B36" s="29" t="s">
        <v>81</v>
      </c>
      <c r="C36" s="122" t="s">
        <v>82</v>
      </c>
    </row>
    <row r="37" spans="1:3" ht="27.6" customHeight="1" x14ac:dyDescent="0.3">
      <c r="A37" s="280"/>
      <c r="B37" s="30" t="s">
        <v>83</v>
      </c>
      <c r="C37" s="118" t="s">
        <v>200</v>
      </c>
    </row>
    <row r="38" spans="1:3" ht="27.6" customHeight="1" x14ac:dyDescent="0.3">
      <c r="A38" s="280"/>
      <c r="B38" s="30" t="s">
        <v>202</v>
      </c>
      <c r="C38" s="130" t="s">
        <v>88</v>
      </c>
    </row>
    <row r="39" spans="1:3" ht="27.6" customHeight="1" x14ac:dyDescent="0.3">
      <c r="A39" s="280"/>
      <c r="B39" s="30" t="s">
        <v>12</v>
      </c>
      <c r="C39" s="118" t="s">
        <v>203</v>
      </c>
    </row>
    <row r="40" spans="1:3" ht="27.6" customHeight="1" x14ac:dyDescent="0.3">
      <c r="A40" s="280"/>
      <c r="B40" s="30" t="s">
        <v>13</v>
      </c>
      <c r="C40" s="130" t="s">
        <v>88</v>
      </c>
    </row>
    <row r="41" spans="1:3" ht="27.6" customHeight="1" x14ac:dyDescent="0.3">
      <c r="A41" s="280"/>
      <c r="B41" s="271" t="s">
        <v>94</v>
      </c>
      <c r="C41" s="272"/>
    </row>
    <row r="42" spans="1:3" ht="27.6" customHeight="1" x14ac:dyDescent="0.3">
      <c r="A42" s="280"/>
      <c r="B42" s="30" t="s">
        <v>15</v>
      </c>
      <c r="C42" s="26" t="s">
        <v>85</v>
      </c>
    </row>
    <row r="43" spans="1:3" ht="32.25" customHeight="1" x14ac:dyDescent="0.3">
      <c r="A43" s="280"/>
      <c r="B43" s="30" t="s">
        <v>20</v>
      </c>
      <c r="C43" s="26" t="s">
        <v>86</v>
      </c>
    </row>
    <row r="44" spans="1:3" ht="28.5" customHeight="1" x14ac:dyDescent="0.3">
      <c r="A44" s="280"/>
      <c r="B44" s="30" t="s">
        <v>90</v>
      </c>
      <c r="C44" s="26" t="s">
        <v>87</v>
      </c>
    </row>
    <row r="45" spans="1:3" ht="24.6" customHeight="1" x14ac:dyDescent="0.3">
      <c r="A45" s="280"/>
      <c r="B45" s="35" t="s">
        <v>17</v>
      </c>
      <c r="C45" s="36" t="s">
        <v>88</v>
      </c>
    </row>
    <row r="46" spans="1:3" ht="55.2" customHeight="1" x14ac:dyDescent="0.3">
      <c r="A46" s="280"/>
      <c r="B46" s="30" t="s">
        <v>40</v>
      </c>
      <c r="C46" s="32" t="s">
        <v>89</v>
      </c>
    </row>
    <row r="47" spans="1:3" ht="27.75" customHeight="1" x14ac:dyDescent="0.3">
      <c r="A47" s="280"/>
      <c r="B47" s="137" t="s">
        <v>210</v>
      </c>
      <c r="C47" s="26" t="s">
        <v>211</v>
      </c>
    </row>
    <row r="48" spans="1:3" ht="18.75" customHeight="1" thickBot="1" x14ac:dyDescent="0.35">
      <c r="A48" s="280"/>
      <c r="B48" s="37" t="s">
        <v>16</v>
      </c>
      <c r="C48" s="38" t="s">
        <v>88</v>
      </c>
    </row>
    <row r="49" spans="2:4" s="7" customFormat="1" ht="13.95" customHeight="1" x14ac:dyDescent="0.3">
      <c r="B49" s="11"/>
      <c r="C49" s="11"/>
    </row>
    <row r="50" spans="2:4" s="8" customFormat="1" ht="13.95" customHeight="1" x14ac:dyDescent="0.3">
      <c r="B50" s="11"/>
      <c r="C50" s="11"/>
    </row>
    <row r="51" spans="2:4" s="8" customFormat="1" ht="13.95" customHeight="1" x14ac:dyDescent="0.3">
      <c r="B51" s="11"/>
      <c r="C51" s="11"/>
    </row>
    <row r="52" spans="2:4" ht="13.95" customHeight="1" x14ac:dyDescent="0.35"/>
    <row r="53" spans="2:4" ht="15.6" customHeight="1" x14ac:dyDescent="0.35">
      <c r="D53" s="10"/>
    </row>
    <row r="54" spans="2:4" ht="18.75" customHeight="1" x14ac:dyDescent="0.35">
      <c r="D54" s="1"/>
    </row>
    <row r="55" spans="2:4" ht="13.95" customHeight="1" x14ac:dyDescent="0.35">
      <c r="D55" s="2"/>
    </row>
    <row r="56" spans="2:4" ht="14.4" customHeight="1" x14ac:dyDescent="0.35">
      <c r="D56" s="1"/>
    </row>
    <row r="57" spans="2:4" x14ac:dyDescent="0.35">
      <c r="D57" s="2"/>
    </row>
    <row r="58" spans="2:4" x14ac:dyDescent="0.35">
      <c r="D58" s="1"/>
    </row>
    <row r="59" spans="2:4" x14ac:dyDescent="0.35">
      <c r="D59" s="2"/>
    </row>
    <row r="60" spans="2:4" x14ac:dyDescent="0.35">
      <c r="D60" s="2"/>
    </row>
    <row r="61" spans="2:4" x14ac:dyDescent="0.35">
      <c r="D61" s="1"/>
    </row>
    <row r="62" spans="2:4" x14ac:dyDescent="0.35">
      <c r="D62" s="1"/>
    </row>
    <row r="63" spans="2:4" x14ac:dyDescent="0.35">
      <c r="D63" s="1"/>
    </row>
    <row r="64" spans="2:4" x14ac:dyDescent="0.35">
      <c r="D64" s="2"/>
    </row>
    <row r="65" spans="1:4" ht="13.8" x14ac:dyDescent="0.3">
      <c r="A65" s="6"/>
      <c r="D65" s="2"/>
    </row>
    <row r="66" spans="1:4" ht="13.8" x14ac:dyDescent="0.3">
      <c r="A66" s="6"/>
      <c r="D66" s="2"/>
    </row>
    <row r="67" spans="1:4" ht="13.8" x14ac:dyDescent="0.3">
      <c r="A67" s="6"/>
      <c r="D67" s="1"/>
    </row>
    <row r="68" spans="1:4" ht="13.8" x14ac:dyDescent="0.3">
      <c r="A68" s="6"/>
      <c r="D68" s="2"/>
    </row>
    <row r="69" spans="1:4" ht="13.8" x14ac:dyDescent="0.3">
      <c r="A69" s="6"/>
      <c r="D69" s="1"/>
    </row>
    <row r="70" spans="1:4" ht="13.8" x14ac:dyDescent="0.3">
      <c r="A70" s="6"/>
      <c r="D70" s="4"/>
    </row>
    <row r="71" spans="1:4" ht="13.8" x14ac:dyDescent="0.3">
      <c r="A71" s="6"/>
      <c r="D71" s="1"/>
    </row>
    <row r="72" spans="1:4" ht="13.8" x14ac:dyDescent="0.3">
      <c r="A72" s="6"/>
      <c r="D72" s="1"/>
    </row>
    <row r="73" spans="1:4" ht="13.8" x14ac:dyDescent="0.3">
      <c r="A73" s="6"/>
      <c r="D73" s="1"/>
    </row>
    <row r="74" spans="1:4" ht="13.8" x14ac:dyDescent="0.3">
      <c r="A74" s="6"/>
      <c r="D74" s="1"/>
    </row>
    <row r="75" spans="1:4" ht="13.8" x14ac:dyDescent="0.3">
      <c r="A75" s="6"/>
      <c r="D75" s="1"/>
    </row>
    <row r="76" spans="1:4" ht="13.8" x14ac:dyDescent="0.3">
      <c r="A76" s="6"/>
      <c r="D76" s="1"/>
    </row>
  </sheetData>
  <sheetProtection selectLockedCells="1" selectUnlockedCells="1"/>
  <mergeCells count="7">
    <mergeCell ref="A1:C1"/>
    <mergeCell ref="A3:A7"/>
    <mergeCell ref="B41:C41"/>
    <mergeCell ref="A8:A26"/>
    <mergeCell ref="A27:A28"/>
    <mergeCell ref="A29:A35"/>
    <mergeCell ref="A36:A48"/>
  </mergeCells>
  <phoneticPr fontId="3" type="noConversion"/>
  <pageMargins left="0.78740157499999996" right="0.78740157499999996" top="1.39" bottom="0.43" header="0.23" footer="0.21"/>
  <pageSetup paperSize="9" scale="29" orientation="portrait" r:id="rId1"/>
  <headerFooter alignWithMargins="0">
    <oddHeader>&amp;C&amp;G
&amp;"Arial,Gras"&amp;14POEC - Fiche navette</oddHeader>
    <oddFooter>&amp;L&amp;"Calibri,Normal"&amp;8&amp;F &amp;D&amp;R&amp;"Calibri,Normal"&amp;8&amp;P/&amp;N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2"/>
  <sheetViews>
    <sheetView topLeftCell="A20" workbookViewId="0">
      <selection activeCell="A122" sqref="A122"/>
    </sheetView>
  </sheetViews>
  <sheetFormatPr baseColWidth="10" defaultRowHeight="13.2" x14ac:dyDescent="0.25"/>
  <cols>
    <col min="1" max="1" width="35.109375" bestFit="1" customWidth="1"/>
  </cols>
  <sheetData>
    <row r="1" spans="1:1" ht="13.8" x14ac:dyDescent="0.3">
      <c r="A1" s="6" t="s">
        <v>7</v>
      </c>
    </row>
    <row r="3" spans="1:1" ht="13.8" x14ac:dyDescent="0.25">
      <c r="A3" s="1" t="s">
        <v>26</v>
      </c>
    </row>
    <row r="4" spans="1:1" ht="13.8" x14ac:dyDescent="0.25">
      <c r="A4" s="1" t="s">
        <v>109</v>
      </c>
    </row>
    <row r="5" spans="1:1" ht="13.8" x14ac:dyDescent="0.25">
      <c r="A5" s="1" t="s">
        <v>23</v>
      </c>
    </row>
    <row r="6" spans="1:1" ht="13.8" x14ac:dyDescent="0.25">
      <c r="A6" s="1" t="s">
        <v>24</v>
      </c>
    </row>
    <row r="7" spans="1:1" ht="13.8" x14ac:dyDescent="0.25">
      <c r="A7" s="1" t="s">
        <v>27</v>
      </c>
    </row>
    <row r="8" spans="1:1" ht="13.8" x14ac:dyDescent="0.25">
      <c r="A8" s="1" t="s">
        <v>25</v>
      </c>
    </row>
    <row r="9" spans="1:1" ht="13.8" x14ac:dyDescent="0.25">
      <c r="A9" s="1" t="s">
        <v>105</v>
      </c>
    </row>
    <row r="10" spans="1:1" ht="13.8" x14ac:dyDescent="0.25">
      <c r="A10" s="1" t="s">
        <v>171</v>
      </c>
    </row>
    <row r="11" spans="1:1" ht="13.8" x14ac:dyDescent="0.25">
      <c r="A11" s="1" t="s">
        <v>170</v>
      </c>
    </row>
    <row r="12" spans="1:1" ht="13.8" x14ac:dyDescent="0.25">
      <c r="A12" s="1" t="s">
        <v>106</v>
      </c>
    </row>
    <row r="13" spans="1:1" ht="13.8" x14ac:dyDescent="0.3">
      <c r="A13" s="6" t="s">
        <v>108</v>
      </c>
    </row>
    <row r="14" spans="1:1" ht="13.8" x14ac:dyDescent="0.25">
      <c r="A14" s="1" t="s">
        <v>107</v>
      </c>
    </row>
    <row r="16" spans="1:1" ht="13.8" x14ac:dyDescent="0.25">
      <c r="A16" s="135" t="s">
        <v>206</v>
      </c>
    </row>
    <row r="17" spans="1:11" ht="13.8" x14ac:dyDescent="0.25">
      <c r="A17" s="135" t="s">
        <v>207</v>
      </c>
      <c r="K17" s="107"/>
    </row>
    <row r="18" spans="1:11" ht="13.8" x14ac:dyDescent="0.25">
      <c r="A18" s="135" t="s">
        <v>208</v>
      </c>
    </row>
    <row r="19" spans="1:11" x14ac:dyDescent="0.25">
      <c r="A19" s="107"/>
    </row>
    <row r="20" spans="1:11" x14ac:dyDescent="0.25">
      <c r="A20" s="107"/>
    </row>
    <row r="21" spans="1:11" x14ac:dyDescent="0.25">
      <c r="A21" s="107"/>
    </row>
    <row r="22" spans="1:11" x14ac:dyDescent="0.25">
      <c r="A22" s="107" t="s">
        <v>222</v>
      </c>
    </row>
    <row r="23" spans="1:11" x14ac:dyDescent="0.25">
      <c r="A23" s="107" t="s">
        <v>221</v>
      </c>
    </row>
    <row r="24" spans="1:11" x14ac:dyDescent="0.25">
      <c r="A24" s="107"/>
    </row>
    <row r="25" spans="1:11" x14ac:dyDescent="0.25">
      <c r="A25" s="107"/>
    </row>
    <row r="26" spans="1:11" x14ac:dyDescent="0.25">
      <c r="A26" s="107"/>
    </row>
    <row r="29" spans="1:11" x14ac:dyDescent="0.25">
      <c r="A29" s="107" t="s">
        <v>172</v>
      </c>
    </row>
    <row r="31" spans="1:11" ht="13.8" x14ac:dyDescent="0.25">
      <c r="A31" s="108" t="s">
        <v>125</v>
      </c>
    </row>
    <row r="32" spans="1:11" ht="13.8" x14ac:dyDescent="0.3">
      <c r="A32" s="109" t="s">
        <v>126</v>
      </c>
    </row>
    <row r="33" spans="1:1" ht="13.8" x14ac:dyDescent="0.25">
      <c r="A33" s="108" t="s">
        <v>127</v>
      </c>
    </row>
    <row r="34" spans="1:1" ht="13.8" x14ac:dyDescent="0.3">
      <c r="A34" s="109" t="s">
        <v>128</v>
      </c>
    </row>
    <row r="35" spans="1:1" ht="13.8" x14ac:dyDescent="0.25">
      <c r="A35" s="108" t="s">
        <v>129</v>
      </c>
    </row>
    <row r="36" spans="1:1" ht="13.8" x14ac:dyDescent="0.3">
      <c r="A36" s="109" t="s">
        <v>130</v>
      </c>
    </row>
    <row r="37" spans="1:1" ht="13.8" x14ac:dyDescent="0.3">
      <c r="A37" s="109" t="s">
        <v>131</v>
      </c>
    </row>
    <row r="38" spans="1:1" ht="13.8" x14ac:dyDescent="0.25">
      <c r="A38" s="108" t="s">
        <v>132</v>
      </c>
    </row>
    <row r="39" spans="1:1" ht="13.8" x14ac:dyDescent="0.25">
      <c r="A39" s="108" t="s">
        <v>133</v>
      </c>
    </row>
    <row r="40" spans="1:1" ht="13.8" x14ac:dyDescent="0.25">
      <c r="A40" s="108" t="s">
        <v>134</v>
      </c>
    </row>
    <row r="41" spans="1:1" ht="13.8" x14ac:dyDescent="0.3">
      <c r="A41" s="109" t="s">
        <v>135</v>
      </c>
    </row>
    <row r="42" spans="1:1" ht="13.8" x14ac:dyDescent="0.3">
      <c r="A42" s="109" t="s">
        <v>136</v>
      </c>
    </row>
    <row r="43" spans="1:1" ht="13.8" x14ac:dyDescent="0.25">
      <c r="A43" s="108" t="s">
        <v>137</v>
      </c>
    </row>
    <row r="44" spans="1:1" ht="13.8" x14ac:dyDescent="0.3">
      <c r="A44" s="109" t="s">
        <v>138</v>
      </c>
    </row>
    <row r="45" spans="1:1" ht="13.8" x14ac:dyDescent="0.25">
      <c r="A45" s="108" t="s">
        <v>139</v>
      </c>
    </row>
    <row r="46" spans="1:1" ht="13.8" x14ac:dyDescent="0.25">
      <c r="A46" s="110" t="s">
        <v>140</v>
      </c>
    </row>
    <row r="47" spans="1:1" ht="13.8" x14ac:dyDescent="0.25">
      <c r="A47" s="108" t="s">
        <v>141</v>
      </c>
    </row>
    <row r="48" spans="1:1" ht="13.8" x14ac:dyDescent="0.25">
      <c r="A48" s="108" t="s">
        <v>142</v>
      </c>
    </row>
    <row r="49" spans="1:1" ht="13.8" x14ac:dyDescent="0.25">
      <c r="A49" s="108" t="s">
        <v>143</v>
      </c>
    </row>
    <row r="50" spans="1:1" ht="13.8" x14ac:dyDescent="0.25">
      <c r="A50" s="108" t="s">
        <v>144</v>
      </c>
    </row>
    <row r="53" spans="1:1" ht="13.8" x14ac:dyDescent="0.25">
      <c r="A53" s="111" t="s">
        <v>173</v>
      </c>
    </row>
    <row r="55" spans="1:1" ht="13.8" x14ac:dyDescent="0.25">
      <c r="A55" s="108" t="s">
        <v>145</v>
      </c>
    </row>
    <row r="56" spans="1:1" ht="13.8" x14ac:dyDescent="0.25">
      <c r="A56" s="108" t="s">
        <v>146</v>
      </c>
    </row>
    <row r="57" spans="1:1" ht="13.8" x14ac:dyDescent="0.25">
      <c r="A57" s="108" t="s">
        <v>147</v>
      </c>
    </row>
    <row r="58" spans="1:1" ht="13.8" x14ac:dyDescent="0.25">
      <c r="A58" s="108" t="s">
        <v>148</v>
      </c>
    </row>
    <row r="59" spans="1:1" ht="13.8" x14ac:dyDescent="0.25">
      <c r="A59" s="108" t="s">
        <v>149</v>
      </c>
    </row>
    <row r="60" spans="1:1" ht="13.8" x14ac:dyDescent="0.25">
      <c r="A60" s="108" t="s">
        <v>150</v>
      </c>
    </row>
    <row r="61" spans="1:1" ht="13.8" x14ac:dyDescent="0.25">
      <c r="A61" s="108" t="s">
        <v>151</v>
      </c>
    </row>
    <row r="62" spans="1:1" ht="13.8" x14ac:dyDescent="0.25">
      <c r="A62" s="108" t="s">
        <v>152</v>
      </c>
    </row>
    <row r="63" spans="1:1" ht="13.8" x14ac:dyDescent="0.25">
      <c r="A63" s="108" t="s">
        <v>153</v>
      </c>
    </row>
    <row r="66" spans="1:1" ht="13.8" x14ac:dyDescent="0.25">
      <c r="A66" s="111" t="s">
        <v>174</v>
      </c>
    </row>
    <row r="68" spans="1:1" x14ac:dyDescent="0.25">
      <c r="A68" t="s">
        <v>155</v>
      </c>
    </row>
    <row r="69" spans="1:1" x14ac:dyDescent="0.25">
      <c r="A69" t="s">
        <v>156</v>
      </c>
    </row>
    <row r="70" spans="1:1" x14ac:dyDescent="0.25">
      <c r="A70" t="s">
        <v>157</v>
      </c>
    </row>
    <row r="71" spans="1:1" x14ac:dyDescent="0.25">
      <c r="A71" t="s">
        <v>158</v>
      </c>
    </row>
    <row r="72" spans="1:1" x14ac:dyDescent="0.25">
      <c r="A72" t="s">
        <v>159</v>
      </c>
    </row>
    <row r="73" spans="1:1" x14ac:dyDescent="0.25">
      <c r="A73" t="s">
        <v>160</v>
      </c>
    </row>
    <row r="74" spans="1:1" x14ac:dyDescent="0.25">
      <c r="A74" t="s">
        <v>161</v>
      </c>
    </row>
    <row r="79" spans="1:1" ht="13.8" x14ac:dyDescent="0.3">
      <c r="A79" s="6" t="s">
        <v>52</v>
      </c>
    </row>
    <row r="80" spans="1:1" ht="13.8" x14ac:dyDescent="0.3">
      <c r="A80" s="6" t="s">
        <v>54</v>
      </c>
    </row>
    <row r="81" spans="1:1" ht="13.8" x14ac:dyDescent="0.3">
      <c r="A81" s="6"/>
    </row>
    <row r="84" spans="1:1" ht="13.8" x14ac:dyDescent="0.3">
      <c r="A84" s="6" t="s">
        <v>192</v>
      </c>
    </row>
    <row r="85" spans="1:1" ht="13.8" x14ac:dyDescent="0.3">
      <c r="A85" s="6"/>
    </row>
    <row r="86" spans="1:1" ht="13.8" x14ac:dyDescent="0.3">
      <c r="A86" s="6" t="s">
        <v>162</v>
      </c>
    </row>
    <row r="87" spans="1:1" ht="13.8" x14ac:dyDescent="0.3">
      <c r="A87" s="6" t="s">
        <v>163</v>
      </c>
    </row>
    <row r="88" spans="1:1" ht="13.8" x14ac:dyDescent="0.3">
      <c r="A88" s="6" t="s">
        <v>164</v>
      </c>
    </row>
    <row r="90" spans="1:1" ht="13.8" x14ac:dyDescent="0.3">
      <c r="A90" s="6" t="s">
        <v>191</v>
      </c>
    </row>
    <row r="92" spans="1:1" x14ac:dyDescent="0.25">
      <c r="A92" t="s">
        <v>175</v>
      </c>
    </row>
    <row r="93" spans="1:1" x14ac:dyDescent="0.25">
      <c r="A93" t="s">
        <v>176</v>
      </c>
    </row>
    <row r="94" spans="1:1" x14ac:dyDescent="0.25">
      <c r="A94" t="s">
        <v>177</v>
      </c>
    </row>
    <row r="95" spans="1:1" x14ac:dyDescent="0.25">
      <c r="A95" t="s">
        <v>178</v>
      </c>
    </row>
    <row r="96" spans="1:1" x14ac:dyDescent="0.25">
      <c r="A96" t="s">
        <v>179</v>
      </c>
    </row>
    <row r="97" spans="1:1" x14ac:dyDescent="0.25">
      <c r="A97" t="s">
        <v>180</v>
      </c>
    </row>
    <row r="98" spans="1:1" x14ac:dyDescent="0.25">
      <c r="A98" t="s">
        <v>181</v>
      </c>
    </row>
    <row r="99" spans="1:1" x14ac:dyDescent="0.25">
      <c r="A99" t="s">
        <v>182</v>
      </c>
    </row>
    <row r="100" spans="1:1" x14ac:dyDescent="0.25">
      <c r="A100" t="s">
        <v>183</v>
      </c>
    </row>
    <row r="101" spans="1:1" x14ac:dyDescent="0.25">
      <c r="A101" t="s">
        <v>184</v>
      </c>
    </row>
    <row r="102" spans="1:1" x14ac:dyDescent="0.25">
      <c r="A102" t="s">
        <v>185</v>
      </c>
    </row>
    <row r="103" spans="1:1" x14ac:dyDescent="0.25">
      <c r="A103" t="s">
        <v>186</v>
      </c>
    </row>
    <row r="104" spans="1:1" x14ac:dyDescent="0.25">
      <c r="A104" t="s">
        <v>187</v>
      </c>
    </row>
    <row r="105" spans="1:1" x14ac:dyDescent="0.25">
      <c r="A105" t="s">
        <v>188</v>
      </c>
    </row>
    <row r="106" spans="1:1" x14ac:dyDescent="0.25">
      <c r="A106" t="s">
        <v>189</v>
      </c>
    </row>
    <row r="107" spans="1:1" x14ac:dyDescent="0.25">
      <c r="A107" t="s">
        <v>190</v>
      </c>
    </row>
    <row r="109" spans="1:1" x14ac:dyDescent="0.25">
      <c r="A109" s="107" t="s">
        <v>193</v>
      </c>
    </row>
    <row r="110" spans="1:1" ht="13.8" x14ac:dyDescent="0.3">
      <c r="A110" s="6" t="s">
        <v>34</v>
      </c>
    </row>
    <row r="111" spans="1:1" ht="13.8" x14ac:dyDescent="0.3">
      <c r="A111" s="6" t="s">
        <v>36</v>
      </c>
    </row>
    <row r="112" spans="1:1" ht="13.8" x14ac:dyDescent="0.3">
      <c r="A112" s="6" t="s">
        <v>35</v>
      </c>
    </row>
    <row r="115" spans="1:1" ht="13.8" x14ac:dyDescent="0.3">
      <c r="A115" s="6" t="s">
        <v>194</v>
      </c>
    </row>
    <row r="117" spans="1:1" x14ac:dyDescent="0.25">
      <c r="A117" t="s">
        <v>112</v>
      </c>
    </row>
    <row r="118" spans="1:1" x14ac:dyDescent="0.25">
      <c r="A118" t="s">
        <v>113</v>
      </c>
    </row>
    <row r="119" spans="1:1" x14ac:dyDescent="0.25">
      <c r="A119" t="s">
        <v>114</v>
      </c>
    </row>
    <row r="120" spans="1:1" x14ac:dyDescent="0.25">
      <c r="A120" t="s">
        <v>115</v>
      </c>
    </row>
    <row r="121" spans="1:1" x14ac:dyDescent="0.25">
      <c r="A121" t="s">
        <v>116</v>
      </c>
    </row>
    <row r="122" spans="1:1" x14ac:dyDescent="0.25">
      <c r="A122" t="s">
        <v>117</v>
      </c>
    </row>
    <row r="123" spans="1:1" x14ac:dyDescent="0.25">
      <c r="A123" t="s">
        <v>118</v>
      </c>
    </row>
    <row r="124" spans="1:1" x14ac:dyDescent="0.25">
      <c r="A124" t="s">
        <v>119</v>
      </c>
    </row>
    <row r="125" spans="1:1" x14ac:dyDescent="0.25">
      <c r="A125" t="s">
        <v>120</v>
      </c>
    </row>
    <row r="126" spans="1:1" x14ac:dyDescent="0.25">
      <c r="A126" t="s">
        <v>121</v>
      </c>
    </row>
    <row r="127" spans="1:1" x14ac:dyDescent="0.25">
      <c r="A127" t="s">
        <v>122</v>
      </c>
    </row>
    <row r="128" spans="1:1" x14ac:dyDescent="0.25">
      <c r="A128" t="s">
        <v>123</v>
      </c>
    </row>
    <row r="129" spans="1:1" x14ac:dyDescent="0.25">
      <c r="A129" t="s">
        <v>124</v>
      </c>
    </row>
    <row r="130" spans="1:1" x14ac:dyDescent="0.25">
      <c r="A130" t="s">
        <v>216</v>
      </c>
    </row>
    <row r="131" spans="1:1" x14ac:dyDescent="0.25">
      <c r="A131" t="s">
        <v>233</v>
      </c>
    </row>
    <row r="132" spans="1:1" x14ac:dyDescent="0.25">
      <c r="A132" t="s">
        <v>234</v>
      </c>
    </row>
    <row r="133" spans="1:1" x14ac:dyDescent="0.25">
      <c r="A133" t="s">
        <v>235</v>
      </c>
    </row>
    <row r="134" spans="1:1" x14ac:dyDescent="0.25">
      <c r="A134" t="s">
        <v>236</v>
      </c>
    </row>
    <row r="135" spans="1:1" x14ac:dyDescent="0.25">
      <c r="A135" t="s">
        <v>237</v>
      </c>
    </row>
    <row r="137" spans="1:1" ht="13.8" x14ac:dyDescent="0.25">
      <c r="A137" s="1" t="s">
        <v>21</v>
      </c>
    </row>
    <row r="138" spans="1:1" ht="13.8" x14ac:dyDescent="0.25">
      <c r="A138" s="1" t="s">
        <v>22</v>
      </c>
    </row>
    <row r="142" spans="1:1" x14ac:dyDescent="0.25">
      <c r="A142" t="s">
        <v>196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navette 2022</vt:lpstr>
      <vt:lpstr>Notice 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rdeschamps</dc:creator>
  <cp:lastModifiedBy>GORRET Agnes</cp:lastModifiedBy>
  <cp:lastPrinted>2019-02-12T13:16:25Z</cp:lastPrinted>
  <dcterms:created xsi:type="dcterms:W3CDTF">2012-08-02T14:14:44Z</dcterms:created>
  <dcterms:modified xsi:type="dcterms:W3CDTF">2022-03-03T15:29:22Z</dcterms:modified>
</cp:coreProperties>
</file>